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ortua\Downloads\"/>
    </mc:Choice>
  </mc:AlternateContent>
  <bookViews>
    <workbookView xWindow="0" yWindow="0" windowWidth="24000" windowHeight="9735"/>
  </bookViews>
  <sheets>
    <sheet name="Matriz Riesgo" sheetId="2" r:id="rId1"/>
    <sheet name="Contextos" sheetId="7" r:id="rId2"/>
    <sheet name="Probabilidad" sheetId="3" r:id="rId3"/>
    <sheet name="Mapa Calor" sheetId="4" r:id="rId4"/>
    <sheet name="Controles" sheetId="5" r:id="rId5"/>
    <sheet name="Tratamiento" sheetId="6" r:id="rId6"/>
    <sheet name="Objetivos" sheetId="1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3" i="5" l="1"/>
  <c r="S32" i="5"/>
  <c r="S31" i="5"/>
  <c r="S30" i="5"/>
  <c r="X30" i="5"/>
  <c r="W30" i="5"/>
  <c r="V30" i="5"/>
  <c r="U30" i="5"/>
  <c r="Y30" i="5" s="1"/>
  <c r="S78" i="4" l="1"/>
  <c r="F78" i="4"/>
  <c r="S64" i="4"/>
  <c r="F64" i="4"/>
  <c r="B64" i="5" l="1"/>
  <c r="B65" i="5"/>
  <c r="B66" i="5"/>
  <c r="B63" i="5"/>
  <c r="S66" i="5"/>
  <c r="X63" i="5" s="1"/>
  <c r="S65" i="5"/>
  <c r="W63" i="5" s="1"/>
  <c r="S64" i="5"/>
  <c r="V63" i="5" s="1"/>
  <c r="S63" i="5"/>
  <c r="U63" i="5" s="1"/>
  <c r="B53" i="5"/>
  <c r="B54" i="5"/>
  <c r="B55" i="5"/>
  <c r="B52" i="5"/>
  <c r="S55" i="5"/>
  <c r="X52" i="5" s="1"/>
  <c r="S54" i="5"/>
  <c r="S53" i="5"/>
  <c r="W52" i="5"/>
  <c r="V52" i="5"/>
  <c r="S52" i="5"/>
  <c r="U52" i="5" s="1"/>
  <c r="Y52" i="5" s="1"/>
  <c r="Y63" i="5" l="1"/>
  <c r="B44" i="5"/>
  <c r="B43" i="5"/>
  <c r="B42" i="5"/>
  <c r="B41" i="5"/>
  <c r="S44" i="5"/>
  <c r="X41" i="5" s="1"/>
  <c r="S43" i="5"/>
  <c r="W41" i="5" s="1"/>
  <c r="S42" i="5"/>
  <c r="V41" i="5" s="1"/>
  <c r="S41" i="5"/>
  <c r="U41" i="5" s="1"/>
  <c r="Y41" i="5" s="1"/>
  <c r="B33" i="5"/>
  <c r="B32" i="5"/>
  <c r="B31" i="5"/>
  <c r="B30" i="5"/>
  <c r="B12" i="5"/>
  <c r="B11" i="5"/>
  <c r="B10" i="5"/>
  <c r="B9" i="5"/>
  <c r="B21" i="5"/>
  <c r="B20" i="5"/>
  <c r="B19" i="5"/>
  <c r="B18" i="5"/>
  <c r="S21" i="5"/>
  <c r="X18" i="5" s="1"/>
  <c r="S20" i="5"/>
  <c r="W18" i="5" s="1"/>
  <c r="S19" i="5"/>
  <c r="V18" i="5" s="1"/>
  <c r="S18" i="5"/>
  <c r="U18" i="5" s="1"/>
  <c r="F8" i="4"/>
  <c r="F22" i="4"/>
  <c r="F36" i="4"/>
  <c r="F50" i="4"/>
  <c r="S50" i="4"/>
  <c r="S36" i="4"/>
  <c r="S22" i="4"/>
  <c r="S8" i="4"/>
  <c r="Y18" i="5" l="1"/>
  <c r="S12" i="5" l="1"/>
  <c r="X9" i="5" s="1"/>
  <c r="S11" i="5"/>
  <c r="W9" i="5" s="1"/>
  <c r="S10" i="5"/>
  <c r="V9" i="5" s="1"/>
  <c r="S9" i="5"/>
  <c r="U9" i="5" s="1"/>
  <c r="Y9" i="5" l="1"/>
  <c r="C9" i="2"/>
</calcChain>
</file>

<file path=xl/comments1.xml><?xml version="1.0" encoding="utf-8"?>
<comments xmlns="http://schemas.openxmlformats.org/spreadsheetml/2006/main">
  <authors>
    <author>Alfonso Reyes Cardenas</author>
  </authors>
  <commentList>
    <comment ref="C18" authorId="0" shapeId="0">
      <text>
        <r>
          <rPr>
            <sz val="9"/>
            <color indexed="81"/>
            <rFont val="Tahoma"/>
            <family val="2"/>
          </rPr>
          <t>Mencione el evento que podría presentarse y obstaculizar el normal desarrollo de la gestión y afectar el logro de los objetivos.</t>
        </r>
      </text>
    </comment>
    <comment ref="D18" authorId="0" shapeId="0">
      <text>
        <r>
          <rPr>
            <sz val="9"/>
            <color indexed="81"/>
            <rFont val="Tahoma"/>
            <family val="2"/>
          </rPr>
          <t>Describa de manera clara y precisa en que consiste el riesgo.</t>
        </r>
      </text>
    </comment>
    <comment ref="E18" authorId="0" shapeId="0">
      <text>
        <r>
          <rPr>
            <sz val="9"/>
            <color indexed="81"/>
            <rFont val="Tahoma"/>
            <family val="2"/>
          </rPr>
          <t>Seleccione el tipo de riesgo de acuerdo a las opciones de la lista desplegable.</t>
        </r>
      </text>
    </comment>
    <comment ref="F18" authorId="0" shapeId="0">
      <text>
        <r>
          <rPr>
            <sz val="9"/>
            <color indexed="81"/>
            <rFont val="Tahoma"/>
            <family val="2"/>
          </rPr>
          <t xml:space="preserve">Verifique si se cumplen las condiciones para determinar si es un riesgo de corrupción. </t>
        </r>
      </text>
    </comment>
    <comment ref="G18" authorId="0" shapeId="0">
      <text>
        <r>
          <rPr>
            <sz val="9"/>
            <color indexed="81"/>
            <rFont val="Tahoma"/>
            <family val="2"/>
          </rPr>
          <t>Si se cumplen las cuatro (4) condiciones se cataloga como riesgo de corrupción.</t>
        </r>
      </text>
    </comment>
    <comment ref="H18" authorId="0" shapeId="0">
      <text>
        <r>
          <rPr>
            <sz val="9"/>
            <color indexed="81"/>
            <rFont val="Tahoma"/>
            <family val="2"/>
          </rPr>
          <t xml:space="preserve">Evaluación del riesgo antes de los controles establecidos al proceso. </t>
        </r>
      </text>
    </comment>
    <comment ref="M18" authorId="0" shapeId="0">
      <text>
        <r>
          <rPr>
            <sz val="9"/>
            <color indexed="81"/>
            <rFont val="Tahoma"/>
            <family val="2"/>
          </rPr>
          <t>Evaluación del riesgo después de los controles establecidos al proceso.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>Describa las causas que originan el riesgo.</t>
        </r>
      </text>
    </comment>
    <comment ref="I19" authorId="0" shapeId="0">
      <text>
        <r>
          <rPr>
            <sz val="9"/>
            <color indexed="81"/>
            <rFont val="Tahoma"/>
            <family val="2"/>
          </rPr>
          <t>Señale las consecuencias que presentarían en caso de materializarse el riesgo.</t>
        </r>
      </text>
    </comment>
    <comment ref="J19" authorId="0" shapeId="0">
      <text>
        <r>
          <rPr>
            <sz val="9"/>
            <color indexed="81"/>
            <rFont val="Tahoma"/>
            <family val="2"/>
          </rPr>
          <t>Diríjase a la pestaña denominada Probabilidad</t>
        </r>
      </text>
    </comment>
    <comment ref="K19" authorId="0" shapeId="0">
      <text>
        <r>
          <rPr>
            <sz val="9"/>
            <color indexed="81"/>
            <rFont val="Tahoma"/>
            <family val="2"/>
          </rPr>
          <t>Diríjase a la pestaña denominada Probabilidad</t>
        </r>
      </text>
    </comment>
    <comment ref="M19" authorId="0" shapeId="0">
      <text>
        <r>
          <rPr>
            <sz val="9"/>
            <color indexed="81"/>
            <rFont val="Tahoma"/>
            <family val="2"/>
          </rPr>
          <t>Describas los controles existentes para evitar la materialización del riesgo.</t>
        </r>
      </text>
    </comment>
    <comment ref="N19" authorId="0" shapeId="0">
      <text>
        <r>
          <rPr>
            <sz val="9"/>
            <color indexed="81"/>
            <rFont val="Tahoma"/>
            <family val="2"/>
          </rPr>
          <t>Para calificar el control diríjase a la pestaña denominada Controles.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Diríjase a la pestaña denominada Probabilidad</t>
        </r>
      </text>
    </comment>
    <comment ref="P19" authorId="0" shapeId="0">
      <text>
        <r>
          <rPr>
            <sz val="9"/>
            <color indexed="81"/>
            <rFont val="Tahoma"/>
            <family val="2"/>
          </rPr>
          <t>Diríjase a la pestaña denominada Probabilidad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>Determine el tipo de tratamiento para el riesgo.</t>
        </r>
      </text>
    </comment>
    <comment ref="S19" authorId="0" shapeId="0">
      <text>
        <r>
          <rPr>
            <sz val="9"/>
            <color indexed="81"/>
            <rFont val="Tahoma"/>
            <family val="2"/>
          </rPr>
          <t>Describa la actividad o control que se realizara para evitar la materialización del riesgo.</t>
        </r>
      </text>
    </comment>
    <comment ref="T19" authorId="0" shapeId="0">
      <text>
        <r>
          <rPr>
            <sz val="9"/>
            <color indexed="81"/>
            <rFont val="Tahoma"/>
            <family val="2"/>
          </rPr>
          <t>Describa la(s) evidencia(s) que demuestra(n) el cumplimiento de la(s) actividad(es) propuesta(s).</t>
        </r>
      </text>
    </comment>
    <comment ref="U19" authorId="0" shapeId="0">
      <text>
        <r>
          <rPr>
            <sz val="9"/>
            <color indexed="81"/>
            <rFont val="Tahoma"/>
            <family val="2"/>
          </rPr>
          <t>Señale el cargo del responsable de dar cumplimiento a la actividad propuesta.</t>
        </r>
      </text>
    </comment>
    <comment ref="V19" authorId="0" shapeId="0">
      <text>
        <r>
          <rPr>
            <sz val="9"/>
            <color indexed="81"/>
            <rFont val="Tahoma"/>
            <family val="2"/>
          </rPr>
          <t>Indique la fecha de inicio de la actividad</t>
        </r>
      </text>
    </comment>
    <comment ref="W19" authorId="0" shapeId="0">
      <text>
        <r>
          <rPr>
            <sz val="9"/>
            <color indexed="81"/>
            <rFont val="Tahoma"/>
            <family val="2"/>
          </rPr>
          <t>Indique la fecha de finalización de la actividad propuesta.</t>
        </r>
      </text>
    </comment>
    <comment ref="X19" authorId="0" shapeId="0">
      <text>
        <r>
          <rPr>
            <sz val="9"/>
            <color indexed="81"/>
            <rFont val="Tahoma"/>
            <family val="2"/>
          </rPr>
          <t>Establezca un indicador para medir el cumplimiento de las actividades propuestas</t>
        </r>
      </text>
    </comment>
  </commentList>
</comments>
</file>

<file path=xl/comments2.xml><?xml version="1.0" encoding="utf-8"?>
<comments xmlns="http://schemas.openxmlformats.org/spreadsheetml/2006/main">
  <authors>
    <author>Alfonso Reyes Cardenas</author>
  </authors>
  <commentList>
    <comment ref="U8" authorId="0" shapeId="0">
      <text>
        <r>
          <rPr>
            <sz val="9"/>
            <color indexed="81"/>
            <rFont val="Tahoma"/>
            <family val="2"/>
          </rPr>
          <t>Calificacion control Uno (1)</t>
        </r>
      </text>
    </comment>
    <comment ref="V8" authorId="0" shapeId="0">
      <text>
        <r>
          <rPr>
            <sz val="9"/>
            <color indexed="81"/>
            <rFont val="Tahoma"/>
            <family val="2"/>
          </rPr>
          <t>Calificacion control Dos (2)</t>
        </r>
      </text>
    </comment>
    <comment ref="W8" authorId="0" shapeId="0">
      <text>
        <r>
          <rPr>
            <sz val="9"/>
            <color indexed="81"/>
            <rFont val="Tahoma"/>
            <family val="2"/>
          </rPr>
          <t>Calificacion control Tres (3)</t>
        </r>
      </text>
    </comment>
    <comment ref="X8" authorId="0" shapeId="0">
      <text>
        <r>
          <rPr>
            <sz val="9"/>
            <color indexed="81"/>
            <rFont val="Tahoma"/>
            <family val="2"/>
          </rPr>
          <t>Calificacion control Cuatro (4)</t>
        </r>
      </text>
    </comment>
    <comment ref="Y8" authorId="0" shapeId="0">
      <text>
        <r>
          <rPr>
            <sz val="9"/>
            <color indexed="81"/>
            <rFont val="Tahoma"/>
            <family val="2"/>
          </rPr>
          <t>Cuando se tenga mas de un control, se debe promediar la calificación.</t>
        </r>
      </text>
    </comment>
    <comment ref="U17" authorId="0" shapeId="0">
      <text>
        <r>
          <rPr>
            <sz val="9"/>
            <color indexed="81"/>
            <rFont val="Tahoma"/>
            <family val="2"/>
          </rPr>
          <t>Calificacion control Uno (1)</t>
        </r>
      </text>
    </comment>
    <comment ref="V17" authorId="0" shapeId="0">
      <text>
        <r>
          <rPr>
            <sz val="9"/>
            <color indexed="81"/>
            <rFont val="Tahoma"/>
            <family val="2"/>
          </rPr>
          <t>Calificacion control Dos (2)</t>
        </r>
      </text>
    </comment>
    <comment ref="W17" authorId="0" shapeId="0">
      <text>
        <r>
          <rPr>
            <sz val="9"/>
            <color indexed="81"/>
            <rFont val="Tahoma"/>
            <family val="2"/>
          </rPr>
          <t>Calificacion control Tres (3)</t>
        </r>
      </text>
    </comment>
    <comment ref="X17" authorId="0" shapeId="0">
      <text>
        <r>
          <rPr>
            <sz val="9"/>
            <color indexed="81"/>
            <rFont val="Tahoma"/>
            <family val="2"/>
          </rPr>
          <t>Calificacion control Cuatro (4)</t>
        </r>
      </text>
    </comment>
    <comment ref="Y17" authorId="0" shapeId="0">
      <text>
        <r>
          <rPr>
            <sz val="9"/>
            <color indexed="81"/>
            <rFont val="Tahoma"/>
            <family val="2"/>
          </rPr>
          <t>Cuando se tenga mas de un control, se debe promediar la calificación.</t>
        </r>
      </text>
    </comment>
    <comment ref="U29" authorId="0" shapeId="0">
      <text>
        <r>
          <rPr>
            <sz val="9"/>
            <color indexed="81"/>
            <rFont val="Tahoma"/>
            <family val="2"/>
          </rPr>
          <t>Calificacion control Uno (1)</t>
        </r>
      </text>
    </comment>
    <comment ref="V29" authorId="0" shapeId="0">
      <text>
        <r>
          <rPr>
            <sz val="9"/>
            <color indexed="81"/>
            <rFont val="Tahoma"/>
            <family val="2"/>
          </rPr>
          <t>Calificacion control Dos (2)</t>
        </r>
      </text>
    </comment>
    <comment ref="W29" authorId="0" shapeId="0">
      <text>
        <r>
          <rPr>
            <sz val="9"/>
            <color indexed="81"/>
            <rFont val="Tahoma"/>
            <family val="2"/>
          </rPr>
          <t>Calificacion control Tres (3)</t>
        </r>
      </text>
    </comment>
    <comment ref="X29" authorId="0" shapeId="0">
      <text>
        <r>
          <rPr>
            <sz val="9"/>
            <color indexed="81"/>
            <rFont val="Tahoma"/>
            <family val="2"/>
          </rPr>
          <t>Calificacion control Cuatro (4)</t>
        </r>
      </text>
    </comment>
    <comment ref="Y29" authorId="0" shapeId="0">
      <text>
        <r>
          <rPr>
            <sz val="9"/>
            <color indexed="81"/>
            <rFont val="Tahoma"/>
            <family val="2"/>
          </rPr>
          <t>Cuando se tenga mas de un control, se debe promediar la calificación.</t>
        </r>
      </text>
    </comment>
    <comment ref="U40" authorId="0" shapeId="0">
      <text>
        <r>
          <rPr>
            <sz val="9"/>
            <color indexed="81"/>
            <rFont val="Tahoma"/>
            <family val="2"/>
          </rPr>
          <t>Calificacion control Uno (1)</t>
        </r>
      </text>
    </comment>
    <comment ref="V40" authorId="0" shapeId="0">
      <text>
        <r>
          <rPr>
            <sz val="9"/>
            <color indexed="81"/>
            <rFont val="Tahoma"/>
            <family val="2"/>
          </rPr>
          <t>Calificacion control Dos (2)</t>
        </r>
      </text>
    </comment>
    <comment ref="W40" authorId="0" shapeId="0">
      <text>
        <r>
          <rPr>
            <sz val="9"/>
            <color indexed="81"/>
            <rFont val="Tahoma"/>
            <family val="2"/>
          </rPr>
          <t>Calificacion control Tres (3)</t>
        </r>
      </text>
    </comment>
    <comment ref="X40" authorId="0" shapeId="0">
      <text>
        <r>
          <rPr>
            <sz val="9"/>
            <color indexed="81"/>
            <rFont val="Tahoma"/>
            <family val="2"/>
          </rPr>
          <t>Calificacion control Cuatro (4)</t>
        </r>
      </text>
    </comment>
    <comment ref="Y40" authorId="0" shapeId="0">
      <text>
        <r>
          <rPr>
            <sz val="9"/>
            <color indexed="81"/>
            <rFont val="Tahoma"/>
            <family val="2"/>
          </rPr>
          <t>Cuando se tenga mas de un control, se debe promediar la calificación.</t>
        </r>
      </text>
    </comment>
    <comment ref="U51" authorId="0" shapeId="0">
      <text>
        <r>
          <rPr>
            <sz val="9"/>
            <color indexed="81"/>
            <rFont val="Tahoma"/>
            <family val="2"/>
          </rPr>
          <t>Calificacion control Uno (1)</t>
        </r>
      </text>
    </comment>
    <comment ref="V51" authorId="0" shapeId="0">
      <text>
        <r>
          <rPr>
            <sz val="9"/>
            <color indexed="81"/>
            <rFont val="Tahoma"/>
            <family val="2"/>
          </rPr>
          <t>Calificacion control Dos (2)</t>
        </r>
      </text>
    </comment>
    <comment ref="W51" authorId="0" shapeId="0">
      <text>
        <r>
          <rPr>
            <sz val="9"/>
            <color indexed="81"/>
            <rFont val="Tahoma"/>
            <family val="2"/>
          </rPr>
          <t>Calificacion control Tres (3)</t>
        </r>
      </text>
    </comment>
    <comment ref="X51" authorId="0" shapeId="0">
      <text>
        <r>
          <rPr>
            <sz val="9"/>
            <color indexed="81"/>
            <rFont val="Tahoma"/>
            <family val="2"/>
          </rPr>
          <t>Calificacion control Cuatro (4)</t>
        </r>
      </text>
    </comment>
    <comment ref="Y51" authorId="0" shapeId="0">
      <text>
        <r>
          <rPr>
            <sz val="9"/>
            <color indexed="81"/>
            <rFont val="Tahoma"/>
            <family val="2"/>
          </rPr>
          <t>Cuando se tenga mas de un control, se debe promediar la calificación.</t>
        </r>
      </text>
    </comment>
    <comment ref="U62" authorId="0" shapeId="0">
      <text>
        <r>
          <rPr>
            <sz val="9"/>
            <color indexed="81"/>
            <rFont val="Tahoma"/>
            <family val="2"/>
          </rPr>
          <t>Calificacion control Uno (1)</t>
        </r>
      </text>
    </comment>
    <comment ref="V62" authorId="0" shapeId="0">
      <text>
        <r>
          <rPr>
            <sz val="9"/>
            <color indexed="81"/>
            <rFont val="Tahoma"/>
            <family val="2"/>
          </rPr>
          <t>Calificacion control Dos (2)</t>
        </r>
      </text>
    </comment>
    <comment ref="W62" authorId="0" shapeId="0">
      <text>
        <r>
          <rPr>
            <sz val="9"/>
            <color indexed="81"/>
            <rFont val="Tahoma"/>
            <family val="2"/>
          </rPr>
          <t>Calificacion control Tres (3)</t>
        </r>
      </text>
    </comment>
    <comment ref="X62" authorId="0" shapeId="0">
      <text>
        <r>
          <rPr>
            <sz val="9"/>
            <color indexed="81"/>
            <rFont val="Tahoma"/>
            <family val="2"/>
          </rPr>
          <t>Calificacion control Cuatro (4)</t>
        </r>
      </text>
    </comment>
    <comment ref="Y62" authorId="0" shapeId="0">
      <text>
        <r>
          <rPr>
            <sz val="9"/>
            <color indexed="81"/>
            <rFont val="Tahoma"/>
            <family val="2"/>
          </rPr>
          <t>Cuando se tenga mas de un control, se debe promediar la calificación.</t>
        </r>
      </text>
    </comment>
  </commentList>
</comments>
</file>

<file path=xl/sharedStrings.xml><?xml version="1.0" encoding="utf-8"?>
<sst xmlns="http://schemas.openxmlformats.org/spreadsheetml/2006/main" count="706" uniqueCount="228">
  <si>
    <t>Proceso</t>
  </si>
  <si>
    <t>Determinar las estrategias, lineamientos y políticas a seguir por la Administración Municipal que contribuyan al desarrollo integral, armónico, sostenible y planificado del Municipio, mediante la formulación, seguimiento, evaluación y aplicación de planes, proyectos y normas relacionadas con la planeación territorial, económica y Social.</t>
  </si>
  <si>
    <t>Incrementar la satisfacción de la comunidad en temas de seguridad ciudadana y la sana convivencia a través de estrategias trazadas de manera conjunta por las autoridades competentes, para atender las problemáticas y los hechos que atentan contra la convivencia y la seguridad ciudadana.</t>
  </si>
  <si>
    <t>Garantizar a la población  el acceso a los servicios de salud con calidad  dentro del SGSSS a través del seguimiento técnico, administrativo y financiero al aseguramiento y  la prestación de los servicios e inspección, vigilancia y control en salud pública.</t>
  </si>
  <si>
    <t>Garantizar a la comunidad vulnerable el acceso a los bienes y servicios sociales consagrados en la normatividad vigente, a través de planes y programas para contribuir al bienestar y desarrollo de la población.</t>
  </si>
  <si>
    <t>Garantizar la seguridad alimentaria y las ayudas de emergencia.</t>
  </si>
  <si>
    <t>Formular y ejecutar planes y programas relacionados al desarrollo económico y turístico, con el fin de mejorar el nivel de vida de los habitantes con criterio de sostenibilidad y equidad</t>
  </si>
  <si>
    <t>Garantizar la prestación de servicios relacionados con el registro nacional de automotores, conductores, tarjetas de operación, remolques y semirremolques  e infracciones de tránsito; adelantar las respectivas acciones que conlleven a la formación en educación en tránsito eje principal de la seguridad vial y crear las condiciones adecuadas de seguridad en las vías del municipio mediante el mantenimiento e instalación de señalización vial.</t>
  </si>
  <si>
    <t>Mejorar y mantener la calidad de la infraestructura de uso y goce del espacio público proporcionando una mejor calidad de vida de los habitantes del municipio de Fusagasugá</t>
  </si>
  <si>
    <t>Planear, dirigir y controlar la gestión y políticas ambientales, agropecuarias y de gestión del riesgo dentro del marco de las normas, las condiciones económicas y sociales del entorno local.</t>
  </si>
  <si>
    <t xml:space="preserve">Garantizar la prestación del servicio de educación de manera integral a niños, jóvenes, adultos y adultos mayores, con calidad, dando cumplimiento a los requisitos de la normatividad vigente y del cliente, para lograr la satisfacción de las necesidades y mejorar la calidad de vida. </t>
  </si>
  <si>
    <t>Garantizar la prestación de los servicios de educación y de formación artística y musical de manera integral a niños, jóvenes y adultos y adultos mayores, con calidad, dando cumplimiento a los requisitos de la normatividad vigente y del cliente, para lograr la satisfacción de las necesidades y lograr la calidad de vida; conservar y mantener el patrimonio cultural material e inmaterial del Municipio de Fusagasugá y prestar con calidad y oportunidad los servicios básicos y programas de la biblioteca Municipal.</t>
  </si>
  <si>
    <t>Fortalecer la identidad institucional de la Administración Municipal y la disposición organizacional para la apertura, la interlocución, la visibilidad en sus relaciones y los flujos de información con los públicos internos y externos, que contribuyan con la efectividad y transparencia de su gestión.</t>
  </si>
  <si>
    <t>Gestionar y apropiar las Tecnologías de la información y las comunicaciones mediante la innovación y nuevos desarrollos tecnológicos, como también el mantenimiento y soporte a la infraestructura tecnológica  (software, hardware y comunicaciones) de la Alcaldía Municipal de Fusagasugá para garantizar la prestación de sus servicios misionales, estratégicos y de apoyo.</t>
  </si>
  <si>
    <t>Mantener personal competente e integral mediante la elaboración de perfiles de cargo, manuales de funciones, proceso de selección y programa de capacitación que cumpla los requisitos de los procesos internos para lograr un clima organizacional adecuado y contribuir al logro de los objetivos de la organización.</t>
  </si>
  <si>
    <t>Administrar los bienes, direccionar procesos y procedimientos de gestión documental, prestar los servicios generales, adelantar los procesos administrativos sancionatorios de la Administración Municipal, inscribir personerías jurídicas, a través de la formulación de planes, proyectos, programas y políticas que permitan mantenerlos, conservarlos y custodiarlos.</t>
  </si>
  <si>
    <t>Asesorar jurídicamente a todas las dependencias de la Alcaldía, representar judicial y extrajudicialmente al municipio, así como establecer directrices para la contratación; a través de la normatividad vigente, para cumplir con los requerimientos de los procesos del SIMCAF y de la comunidad.</t>
  </si>
  <si>
    <t>Administrar eficientemente los recursos financieros de la Alcaldía de Fusagasugá</t>
  </si>
  <si>
    <t>Contexto Interno</t>
  </si>
  <si>
    <t>Contexto Externo</t>
  </si>
  <si>
    <t xml:space="preserve">Sociales </t>
  </si>
  <si>
    <t>Comunicación Externa</t>
  </si>
  <si>
    <t>Legal</t>
  </si>
  <si>
    <t>Financiero</t>
  </si>
  <si>
    <t>Personal</t>
  </si>
  <si>
    <t>Procesos</t>
  </si>
  <si>
    <t>Comunicación Interna</t>
  </si>
  <si>
    <t>Medioambientales</t>
  </si>
  <si>
    <t>Cambios legales y normativos que afecten la entidad</t>
  </si>
  <si>
    <t>Mecanismos utilizados para entrar en contacto con los usuarios o ciudadanos, canales establecidos para que el mismo se comunique con la entidad.</t>
  </si>
  <si>
    <t>Emisiones y residuos, energía, catástrofes naturales, desarrollo sostenible.</t>
  </si>
  <si>
    <t>Avances en tecnología, acceso a sistemas de información externos, gobierno en línea.</t>
  </si>
  <si>
    <t>Demografía, responsabilidad social, orden público.</t>
  </si>
  <si>
    <t>Cambios de gobierno, legislación, políticas públicas, regulación.</t>
  </si>
  <si>
    <t>Disponibilidad de capital, liquidez, mercados financieros, desempleo, competencia</t>
  </si>
  <si>
    <t>Presupuesto de funcionamiento, recursos de inversión, infraestructura, capacidad instalada</t>
  </si>
  <si>
    <t>Competencia del personal, disponibilidad del personal, seguridad y salud ocupacional</t>
  </si>
  <si>
    <t>Capacidad, diseño, ejecución, proveedores, entradas, salidas, gestión del conocimiento</t>
  </si>
  <si>
    <t>Integridad de datos, disponibilidad de datos y sistemas, desarrollo, producción, mantenimiento de sistemas de información</t>
  </si>
  <si>
    <t>Direccionamiento estratégico, planeación institucional, liderazgo, trabajo en equipo.</t>
  </si>
  <si>
    <t>Canales utilizados y su efectividad, flujo de la información necesaria para el desarrollo de las operaciones.</t>
  </si>
  <si>
    <t>Económicos</t>
  </si>
  <si>
    <t>Políticos</t>
  </si>
  <si>
    <t>Tecnológicos</t>
  </si>
  <si>
    <t>Tecnología</t>
  </si>
  <si>
    <t>Estratégicos</t>
  </si>
  <si>
    <t>Proceso:</t>
  </si>
  <si>
    <t>Tipo Riesgo</t>
  </si>
  <si>
    <t>Tipos Riesgo</t>
  </si>
  <si>
    <t>Institucionales</t>
  </si>
  <si>
    <t>Corrupción</t>
  </si>
  <si>
    <t>Seguridad de la Información</t>
  </si>
  <si>
    <t>Causa(s)</t>
  </si>
  <si>
    <t>Probabilidad</t>
  </si>
  <si>
    <t>Verificación Riesgo Corrupción</t>
  </si>
  <si>
    <t>5 Casi seguro</t>
  </si>
  <si>
    <t>4 Probable</t>
  </si>
  <si>
    <t>3 Posible</t>
  </si>
  <si>
    <t>2 Improbable</t>
  </si>
  <si>
    <t>1 Rara vez</t>
  </si>
  <si>
    <t xml:space="preserve">Se espera que el evento ocurra en la mayoría de las circunstancias (+ 1 vez año) </t>
  </si>
  <si>
    <t>Es viable que el evento ocurra en la mayoría de las circunstancias (Al menos 1 vez en el último año)</t>
  </si>
  <si>
    <t>El evento podrá ocurrir en algún momento (Al menos 1 vez en los últimos 2 años.)</t>
  </si>
  <si>
    <t>El evento puede ocurrir en algún momento (Al menos 1 vez en los últimos 5 años)</t>
  </si>
  <si>
    <t>El evento puede ocurrir solo en circunstancias excepcionales (No se ha presentado en los últimos 5 años)</t>
  </si>
  <si>
    <t>Nivel</t>
  </si>
  <si>
    <t xml:space="preserve"> </t>
  </si>
  <si>
    <t>Frecuencia</t>
  </si>
  <si>
    <t>Más de 1 vez al año.</t>
  </si>
  <si>
    <t>Al menos 1 vez en el
último año.</t>
  </si>
  <si>
    <t>Al menos 1 vez en los
últimos 2 años</t>
  </si>
  <si>
    <t>Al menos 1 vez en los
últimos 5 años.</t>
  </si>
  <si>
    <t>No se ha presentado en
los últimos 5 años.</t>
  </si>
  <si>
    <t>Si</t>
  </si>
  <si>
    <t>No</t>
  </si>
  <si>
    <t>Riesgo Corrupción?</t>
  </si>
  <si>
    <t>Descripción</t>
  </si>
  <si>
    <t>Casi seguro</t>
  </si>
  <si>
    <t>Posible</t>
  </si>
  <si>
    <t>Probable</t>
  </si>
  <si>
    <t>Improbable</t>
  </si>
  <si>
    <t>Rara Vez</t>
  </si>
  <si>
    <t>Insignificante</t>
  </si>
  <si>
    <t>Menor</t>
  </si>
  <si>
    <t>Moderado</t>
  </si>
  <si>
    <t>Mayor</t>
  </si>
  <si>
    <t>Extremo</t>
  </si>
  <si>
    <t>Alto</t>
  </si>
  <si>
    <t>Bajo</t>
  </si>
  <si>
    <t>Objetivo Proceso</t>
  </si>
  <si>
    <t>Convivencia y Seguridad Ciudadana</t>
  </si>
  <si>
    <t>Desarrollo Social</t>
  </si>
  <si>
    <t>Oficina de Solidaridad</t>
  </si>
  <si>
    <t>Desarrollo Integral del Territorio</t>
  </si>
  <si>
    <t>Cultura</t>
  </si>
  <si>
    <t>Control Interno Disciplinario</t>
  </si>
  <si>
    <t>Comunicación Publica</t>
  </si>
  <si>
    <t>Hacienda Publica</t>
  </si>
  <si>
    <t>Gestión del Sistema de Salud</t>
  </si>
  <si>
    <t>Desarrollo Económico y Turístico</t>
  </si>
  <si>
    <t>Educación</t>
  </si>
  <si>
    <t>Recursos Físicos</t>
  </si>
  <si>
    <t>Gestión de las Tecnologías de la Información y las Comunicaciones (TIC)</t>
  </si>
  <si>
    <t>Gestión del Talento Humano</t>
  </si>
  <si>
    <t>Gestión Administrativa</t>
  </si>
  <si>
    <t>Gestión Jurídica y Contractual</t>
  </si>
  <si>
    <t>Transporte y Movilidad</t>
  </si>
  <si>
    <t>Columna1</t>
  </si>
  <si>
    <t>Riesgo Inherente</t>
  </si>
  <si>
    <t>Catastrófico</t>
  </si>
  <si>
    <t>Riesgo Residual</t>
  </si>
  <si>
    <t>Impacto</t>
  </si>
  <si>
    <t>Nivel del Riesgo</t>
  </si>
  <si>
    <t>Nivel del  Riesgo</t>
  </si>
  <si>
    <t>-</t>
  </si>
  <si>
    <t>Responsable</t>
  </si>
  <si>
    <t>Como se Realiza</t>
  </si>
  <si>
    <t>Que pasa con el resultado</t>
  </si>
  <si>
    <t>Evidencia</t>
  </si>
  <si>
    <t>Autoridad</t>
  </si>
  <si>
    <t>Periodicidad</t>
  </si>
  <si>
    <t>Asignado (15)</t>
  </si>
  <si>
    <t>Adecuado
(15)</t>
  </si>
  <si>
    <t>Oportuna
(15)</t>
  </si>
  <si>
    <t>Prevenir
(15)</t>
  </si>
  <si>
    <t>Detectar
(10)</t>
  </si>
  <si>
    <t>No Asignado (0)</t>
  </si>
  <si>
    <t>Inadecuado
(0)</t>
  </si>
  <si>
    <t>Inoportuna
(0)</t>
  </si>
  <si>
    <t>No es Control
(0)</t>
  </si>
  <si>
    <t>Confiable 
(15)</t>
  </si>
  <si>
    <t>No Confiable 
(0)</t>
  </si>
  <si>
    <t>Se Investiga (15)</t>
  </si>
  <si>
    <t>No se investiga (0)</t>
  </si>
  <si>
    <t>Incompleta 
(5)</t>
  </si>
  <si>
    <t>No Existe 
(0)</t>
  </si>
  <si>
    <t>Código Riesgo</t>
  </si>
  <si>
    <t>Propósito</t>
  </si>
  <si>
    <t>Evaluación Control</t>
  </si>
  <si>
    <t>C1</t>
  </si>
  <si>
    <t>C2</t>
  </si>
  <si>
    <t>C3</t>
  </si>
  <si>
    <t>C4</t>
  </si>
  <si>
    <t>Promedio</t>
  </si>
  <si>
    <t>Evaluación de los Controles</t>
  </si>
  <si>
    <t>Controles Existentes</t>
  </si>
  <si>
    <t>1 Insignificante</t>
  </si>
  <si>
    <t>2 Menor</t>
  </si>
  <si>
    <t>3 Moderado</t>
  </si>
  <si>
    <t>4 Mayor</t>
  </si>
  <si>
    <t>5 Catastrófico</t>
  </si>
  <si>
    <t>Consecuencias</t>
  </si>
  <si>
    <t>Fuerte</t>
  </si>
  <si>
    <t>Tratamiento Riesgo</t>
  </si>
  <si>
    <t>Aceptar</t>
  </si>
  <si>
    <t>Reducir</t>
  </si>
  <si>
    <t>Evitar</t>
  </si>
  <si>
    <t>Compartir</t>
  </si>
  <si>
    <t xml:space="preserve">Medida Tratamiento </t>
  </si>
  <si>
    <t>Actividad</t>
  </si>
  <si>
    <t>Fecha Inicial</t>
  </si>
  <si>
    <t>Indicador</t>
  </si>
  <si>
    <t>Nuevos Controles</t>
  </si>
  <si>
    <t>Calificación Control</t>
  </si>
  <si>
    <t>Débil</t>
  </si>
  <si>
    <t>Fecha final</t>
  </si>
  <si>
    <t>Control No.</t>
  </si>
  <si>
    <t>Descripción del Riesgo</t>
  </si>
  <si>
    <t>PROBABILIDAD</t>
  </si>
  <si>
    <t>IMPACTO</t>
  </si>
  <si>
    <t xml:space="preserve">Código Riesgo: </t>
  </si>
  <si>
    <t>MATRIZ DE RIESGOS</t>
  </si>
  <si>
    <t>DIRECCIONAMIENTO ESTRATÉGICO</t>
  </si>
  <si>
    <t>Versión: 1</t>
  </si>
  <si>
    <t xml:space="preserve">Aprobó: </t>
  </si>
  <si>
    <t>REVISÓ: JEFE DESARROLLO INSTITUCIONAL</t>
  </si>
  <si>
    <t>ELABORÓ: PROFESIONAL ESPECIALIZADO</t>
  </si>
  <si>
    <t>Pagina: 3</t>
  </si>
  <si>
    <t>Pagina: 4</t>
  </si>
  <si>
    <t>Entre 0 y 85</t>
  </si>
  <si>
    <t>Entre 85,1 y 95</t>
  </si>
  <si>
    <t>Entre 95,1 y 100</t>
  </si>
  <si>
    <t>Rango</t>
  </si>
  <si>
    <t>Resultado</t>
  </si>
  <si>
    <t>Completa 
(10)</t>
  </si>
  <si>
    <t>Riesgo</t>
  </si>
  <si>
    <t>Desarrollo Institucional</t>
  </si>
  <si>
    <t xml:space="preserve">Control Interno </t>
  </si>
  <si>
    <t>Gestión Rural, Ambiental y del Riesgo</t>
  </si>
  <si>
    <t>Infraestructura</t>
  </si>
  <si>
    <t>Gestión de Proyectos</t>
  </si>
  <si>
    <t>Operativo</t>
  </si>
  <si>
    <t>Financieros</t>
  </si>
  <si>
    <t>Versión: 2</t>
  </si>
  <si>
    <t>FACTORES EXTERNOS</t>
  </si>
  <si>
    <t>CAUSAS</t>
  </si>
  <si>
    <t>FACTORES INTERNOS</t>
  </si>
  <si>
    <t>Medioambiental</t>
  </si>
  <si>
    <t>Personal o Talento Humano</t>
  </si>
  <si>
    <t>Social</t>
  </si>
  <si>
    <t>Tecnologías</t>
  </si>
  <si>
    <t>Competencia del personal
Disponibilidad de Personal
Seguridad y Salud en el Trabajo
Valores y Principios de la organización
Clima y Ambiente Laboral</t>
  </si>
  <si>
    <t>Disponibilidad de capital 
Liquidez 
Mercados financieros
Desempleo
Competencia</t>
  </si>
  <si>
    <t>Demografía
Responsabilidad social
Orden público
Desplazamiento
Migrantes</t>
  </si>
  <si>
    <t>Mecanismos utilizados para entrar en contacto con
los usuarios o ciudadanos
Canales establecidos para que el ciudadano se
comunique con la entidad.</t>
  </si>
  <si>
    <t>Desastres Naturales
Fenómenos Naturales
Cambio Climático</t>
  </si>
  <si>
    <t>Político</t>
  </si>
  <si>
    <t>Cambio de Gobierno y Políticas Públicas
Credibilidad de la Entidades del Estado
Cambios Normativos
Políticas Nacionales</t>
  </si>
  <si>
    <t>Direccionamiento Estratégico
Planeación institucional
Liderazgo
Organización de las dependencias
Grupos de trabajo</t>
  </si>
  <si>
    <t>Cambios normativos que puedan afectar la operación.</t>
  </si>
  <si>
    <t>Presupuesto de funcionamiento
Recursos de Inversión
Capacidad Instalada</t>
  </si>
  <si>
    <t>Canales de comunicación interna utilizados
Flujo de la información necesaria para el desarrollo de la operación.</t>
  </si>
  <si>
    <t xml:space="preserve">Pagina: </t>
  </si>
  <si>
    <t>Código: FO-DI-022</t>
  </si>
  <si>
    <t>Aprobó: Comité Tecnico de Calidad</t>
  </si>
  <si>
    <t xml:space="preserve">Código: </t>
  </si>
  <si>
    <t>FO-DI-022</t>
  </si>
  <si>
    <t>Comité Tecnico de Calidad</t>
  </si>
  <si>
    <t>Instalaciones físicas  Inadecuadas
Falta de mobiliario, seguridad y custodia adecuado para el archivo de documentos 
Falta de mantenimiento
(pólizas contra todo riesgo)
Seguridad de las instalaciones de la Alcaldía</t>
  </si>
  <si>
    <t>Aprobó: Comité Técnico de Calidad</t>
  </si>
  <si>
    <t>Pagina: 5</t>
  </si>
  <si>
    <t xml:space="preserve"> Tecnologías</t>
  </si>
  <si>
    <t>Integridad de datos
Disponibilidad de datos y sistemas, 
Desarrollo, producción, mantenimiento de sistemas de información.</t>
  </si>
  <si>
    <t>Avances en tecnología
Acceso a sistemas de información externos
Gobierno en línea.</t>
  </si>
  <si>
    <t>Pagina: 1 DE 1</t>
  </si>
  <si>
    <t>Código: FO-DE-022</t>
  </si>
  <si>
    <t>Versión: 3</t>
  </si>
  <si>
    <t>REVISÓ: DIRECCIÓN DE DESARROLLO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</si>
</sst>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1499984740745262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/>
    <xf numFmtId="0" fontId="0" fillId="3" borderId="1" xfId="0" applyFill="1" applyBorder="1"/>
    <xf numFmtId="0" fontId="0" fillId="2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0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/>
    </xf>
    <xf numFmtId="0" fontId="0" fillId="5" borderId="1" xfId="0" applyFill="1" applyBorder="1" applyAlignment="1"/>
    <xf numFmtId="0" fontId="0" fillId="7" borderId="0" xfId="0" applyFill="1"/>
    <xf numFmtId="0" fontId="0" fillId="5" borderId="2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8" borderId="1" xfId="0" applyFill="1" applyBorder="1"/>
    <xf numFmtId="0" fontId="0" fillId="10" borderId="1" xfId="0" applyFill="1" applyBorder="1"/>
    <xf numFmtId="0" fontId="0" fillId="9" borderId="1" xfId="0" applyFill="1" applyBorder="1"/>
    <xf numFmtId="0" fontId="0" fillId="5" borderId="0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horizontal="justify" wrapText="1"/>
    </xf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 applyAlignment="1">
      <alignment horizontal="left" wrapText="1"/>
    </xf>
    <xf numFmtId="0" fontId="2" fillId="10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left" wrapText="1"/>
    </xf>
    <xf numFmtId="0" fontId="5" fillId="5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11" borderId="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vertical="center" wrapText="1"/>
    </xf>
    <xf numFmtId="0" fontId="0" fillId="7" borderId="0" xfId="0" applyFill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justify" wrapText="1"/>
    </xf>
    <xf numFmtId="0" fontId="0" fillId="5" borderId="1" xfId="0" applyFill="1" applyBorder="1" applyAlignment="1">
      <alignment horizontal="justify" vertical="center" wrapText="1"/>
    </xf>
    <xf numFmtId="0" fontId="0" fillId="5" borderId="14" xfId="0" applyFill="1" applyBorder="1" applyAlignment="1">
      <alignment horizontal="left" wrapText="1"/>
    </xf>
    <xf numFmtId="0" fontId="0" fillId="5" borderId="11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0" fillId="5" borderId="15" xfId="0" applyFill="1" applyBorder="1" applyAlignment="1">
      <alignment horizontal="left" wrapText="1"/>
    </xf>
    <xf numFmtId="0" fontId="0" fillId="5" borderId="0" xfId="0" applyFill="1" applyAlignment="1">
      <alignment horizontal="left" wrapText="1"/>
    </xf>
    <xf numFmtId="0" fontId="0" fillId="5" borderId="1" xfId="0" applyFill="1" applyBorder="1" applyAlignment="1">
      <alignment horizontal="center"/>
    </xf>
    <xf numFmtId="1" fontId="0" fillId="5" borderId="0" xfId="0" applyNumberFormat="1" applyFill="1"/>
    <xf numFmtId="0" fontId="0" fillId="4" borderId="1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vertical="center"/>
    </xf>
    <xf numFmtId="0" fontId="8" fillId="5" borderId="15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0" xfId="0" applyFont="1" applyFill="1"/>
    <xf numFmtId="0" fontId="11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0" fontId="8" fillId="7" borderId="0" xfId="0" applyFont="1" applyFill="1" applyAlignment="1">
      <alignment vertical="center"/>
    </xf>
    <xf numFmtId="0" fontId="8" fillId="5" borderId="1" xfId="0" applyFont="1" applyFill="1" applyBorder="1" applyAlignment="1">
      <alignment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top" wrapText="1"/>
    </xf>
    <xf numFmtId="0" fontId="8" fillId="13" borderId="1" xfId="0" applyFont="1" applyFill="1" applyBorder="1" applyAlignment="1">
      <alignment horizontal="center" wrapText="1"/>
    </xf>
    <xf numFmtId="0" fontId="8" fillId="13" borderId="6" xfId="0" applyFont="1" applyFill="1" applyBorder="1" applyAlignment="1">
      <alignment horizontal="center" wrapText="1"/>
    </xf>
    <xf numFmtId="0" fontId="0" fillId="13" borderId="1" xfId="0" applyFill="1" applyBorder="1" applyAlignment="1">
      <alignment horizontal="center" vertical="center"/>
    </xf>
    <xf numFmtId="0" fontId="0" fillId="5" borderId="12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12" fillId="5" borderId="3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14" fontId="3" fillId="5" borderId="1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 wrapText="1"/>
    </xf>
    <xf numFmtId="0" fontId="0" fillId="5" borderId="0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3" fillId="5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13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14" fontId="3" fillId="5" borderId="0" xfId="0" applyNumberFormat="1" applyFont="1" applyFill="1" applyBorder="1" applyAlignment="1">
      <alignment vertical="center"/>
    </xf>
    <xf numFmtId="14" fontId="3" fillId="5" borderId="1" xfId="0" applyNumberFormat="1" applyFont="1" applyFill="1" applyBorder="1" applyAlignment="1">
      <alignment vertical="center" wrapText="1"/>
    </xf>
    <xf numFmtId="0" fontId="14" fillId="1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left" vertical="center" wrapText="1"/>
    </xf>
    <xf numFmtId="0" fontId="6" fillId="7" borderId="0" xfId="0" applyFont="1" applyFill="1"/>
    <xf numFmtId="0" fontId="0" fillId="12" borderId="1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0" fontId="0" fillId="5" borderId="26" xfId="0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0" fillId="5" borderId="30" xfId="0" applyFill="1" applyBorder="1" applyAlignment="1">
      <alignment vertical="center"/>
    </xf>
    <xf numFmtId="0" fontId="0" fillId="5" borderId="26" xfId="0" applyFill="1" applyBorder="1" applyAlignment="1">
      <alignment horizontal="right"/>
    </xf>
    <xf numFmtId="0" fontId="0" fillId="5" borderId="26" xfId="0" applyFill="1" applyBorder="1" applyAlignment="1"/>
    <xf numFmtId="0" fontId="0" fillId="5" borderId="26" xfId="0" applyFill="1" applyBorder="1" applyAlignment="1">
      <alignment horizontal="center"/>
    </xf>
    <xf numFmtId="0" fontId="0" fillId="0" borderId="26" xfId="0" applyBorder="1"/>
    <xf numFmtId="0" fontId="0" fillId="5" borderId="31" xfId="0" applyFill="1" applyBorder="1" applyAlignment="1"/>
    <xf numFmtId="0" fontId="0" fillId="5" borderId="31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0" fillId="5" borderId="31" xfId="0" applyFill="1" applyBorder="1" applyAlignment="1">
      <alignment horizontal="left" vertical="center"/>
    </xf>
    <xf numFmtId="0" fontId="0" fillId="5" borderId="31" xfId="0" applyFill="1" applyBorder="1" applyAlignment="1">
      <alignment horizontal="left"/>
    </xf>
    <xf numFmtId="0" fontId="0" fillId="5" borderId="10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6" borderId="5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 wrapText="1"/>
    </xf>
    <xf numFmtId="0" fontId="0" fillId="13" borderId="4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justify" vertical="top" wrapText="1"/>
    </xf>
    <xf numFmtId="0" fontId="0" fillId="5" borderId="14" xfId="0" applyFill="1" applyBorder="1" applyAlignment="1">
      <alignment horizontal="justify" vertical="top" wrapText="1"/>
    </xf>
    <xf numFmtId="0" fontId="0" fillId="5" borderId="11" xfId="0" applyFill="1" applyBorder="1" applyAlignment="1">
      <alignment horizontal="justify" vertical="top" wrapText="1"/>
    </xf>
    <xf numFmtId="0" fontId="0" fillId="5" borderId="16" xfId="0" applyFill="1" applyBorder="1" applyAlignment="1">
      <alignment horizontal="justify" vertical="top" wrapText="1"/>
    </xf>
    <xf numFmtId="0" fontId="0" fillId="5" borderId="0" xfId="0" applyFill="1" applyBorder="1" applyAlignment="1">
      <alignment horizontal="justify" vertical="top" wrapText="1"/>
    </xf>
    <xf numFmtId="0" fontId="0" fillId="5" borderId="2" xfId="0" applyFill="1" applyBorder="1" applyAlignment="1">
      <alignment horizontal="justify" vertical="top" wrapText="1"/>
    </xf>
    <xf numFmtId="0" fontId="0" fillId="5" borderId="12" xfId="0" applyFill="1" applyBorder="1" applyAlignment="1">
      <alignment horizontal="justify" vertical="top" wrapText="1"/>
    </xf>
    <xf numFmtId="0" fontId="0" fillId="5" borderId="13" xfId="0" applyFill="1" applyBorder="1" applyAlignment="1">
      <alignment horizontal="justify" vertical="top" wrapText="1"/>
    </xf>
    <xf numFmtId="0" fontId="0" fillId="5" borderId="15" xfId="0" applyFill="1" applyBorder="1" applyAlignment="1">
      <alignment horizontal="justify" vertical="top" wrapText="1"/>
    </xf>
    <xf numFmtId="0" fontId="0" fillId="13" borderId="3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5" borderId="10" xfId="0" applyFill="1" applyBorder="1" applyAlignment="1">
      <alignment horizontal="left" wrapText="1"/>
    </xf>
    <xf numFmtId="0" fontId="0" fillId="5" borderId="12" xfId="0" applyFill="1" applyBorder="1" applyAlignment="1">
      <alignment horizontal="left" wrapText="1"/>
    </xf>
    <xf numFmtId="0" fontId="0" fillId="5" borderId="10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1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5" xfId="0" applyFill="1" applyBorder="1" applyAlignment="1">
      <alignment horizontal="right" vertical="center"/>
    </xf>
    <xf numFmtId="0" fontId="0" fillId="5" borderId="28" xfId="0" applyFill="1" applyBorder="1" applyAlignment="1">
      <alignment horizontal="right" vertical="center"/>
    </xf>
    <xf numFmtId="0" fontId="17" fillId="0" borderId="26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17" fillId="0" borderId="26" xfId="0" applyFont="1" applyBorder="1" applyAlignment="1">
      <alignment horizontal="left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/>
    </xf>
    <xf numFmtId="0" fontId="0" fillId="5" borderId="10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textRotation="255"/>
    </xf>
    <xf numFmtId="0" fontId="11" fillId="5" borderId="16" xfId="0" applyFont="1" applyFill="1" applyBorder="1" applyAlignment="1">
      <alignment horizontal="center" vertical="center" textRotation="255"/>
    </xf>
    <xf numFmtId="0" fontId="11" fillId="5" borderId="12" xfId="0" applyFont="1" applyFill="1" applyBorder="1" applyAlignment="1">
      <alignment horizontal="center" vertical="center" textRotation="255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/>
    </xf>
    <xf numFmtId="0" fontId="0" fillId="13" borderId="1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8" fillId="13" borderId="8" xfId="0" applyFont="1" applyFill="1" applyBorder="1" applyAlignment="1">
      <alignment horizontal="center"/>
    </xf>
    <xf numFmtId="0" fontId="8" fillId="13" borderId="9" xfId="0" applyFont="1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8" fillId="13" borderId="7" xfId="0" applyFont="1" applyFill="1" applyBorder="1" applyAlignment="1">
      <alignment horizontal="center"/>
    </xf>
    <xf numFmtId="0" fontId="8" fillId="13" borderId="6" xfId="0" applyFont="1" applyFill="1" applyBorder="1" applyAlignment="1">
      <alignment horizontal="center"/>
    </xf>
    <xf numFmtId="0" fontId="0" fillId="5" borderId="5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</cellXfs>
  <cellStyles count="1">
    <cellStyle name="Normal" xfId="0" builtinId="0"/>
  </cellStyles>
  <dxfs count="12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7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152400</xdr:rowOff>
        </xdr:from>
        <xdr:to>
          <xdr:col>5</xdr:col>
          <xdr:colOff>1123950</xdr:colOff>
          <xdr:row>19</xdr:row>
          <xdr:rowOff>419100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xmlns="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Uso del poder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323850</xdr:rowOff>
        </xdr:from>
        <xdr:to>
          <xdr:col>5</xdr:col>
          <xdr:colOff>1676400</xdr:colOff>
          <xdr:row>19</xdr:row>
          <xdr:rowOff>590550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xmlns="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Desviar la gestión de lo público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504825</xdr:rowOff>
        </xdr:from>
        <xdr:to>
          <xdr:col>5</xdr:col>
          <xdr:colOff>1123950</xdr:colOff>
          <xdr:row>19</xdr:row>
          <xdr:rowOff>771525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Beneficio Privado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361950</xdr:rowOff>
        </xdr:from>
        <xdr:to>
          <xdr:col>5</xdr:col>
          <xdr:colOff>1123950</xdr:colOff>
          <xdr:row>19</xdr:row>
          <xdr:rowOff>247650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xmlns="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Acción u omisión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152400</xdr:rowOff>
        </xdr:from>
        <xdr:to>
          <xdr:col>5</xdr:col>
          <xdr:colOff>1123950</xdr:colOff>
          <xdr:row>20</xdr:row>
          <xdr:rowOff>419100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xmlns="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Uso del poder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323850</xdr:rowOff>
        </xdr:from>
        <xdr:to>
          <xdr:col>5</xdr:col>
          <xdr:colOff>1676400</xdr:colOff>
          <xdr:row>20</xdr:row>
          <xdr:rowOff>590550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xmlns="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Desviar la gestión de lo público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504825</xdr:rowOff>
        </xdr:from>
        <xdr:to>
          <xdr:col>5</xdr:col>
          <xdr:colOff>1123950</xdr:colOff>
          <xdr:row>20</xdr:row>
          <xdr:rowOff>771525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xmlns="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Beneficio Particular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0</xdr:rowOff>
        </xdr:from>
        <xdr:to>
          <xdr:col>5</xdr:col>
          <xdr:colOff>1123950</xdr:colOff>
          <xdr:row>20</xdr:row>
          <xdr:rowOff>266700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xmlns="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Acción u omisión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152400</xdr:rowOff>
        </xdr:from>
        <xdr:to>
          <xdr:col>5</xdr:col>
          <xdr:colOff>1123950</xdr:colOff>
          <xdr:row>21</xdr:row>
          <xdr:rowOff>419100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xmlns="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Uso del poder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323850</xdr:rowOff>
        </xdr:from>
        <xdr:to>
          <xdr:col>5</xdr:col>
          <xdr:colOff>1676400</xdr:colOff>
          <xdr:row>21</xdr:row>
          <xdr:rowOff>590550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xmlns="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Desviar la gestión de lo público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504825</xdr:rowOff>
        </xdr:from>
        <xdr:to>
          <xdr:col>5</xdr:col>
          <xdr:colOff>1123950</xdr:colOff>
          <xdr:row>21</xdr:row>
          <xdr:rowOff>771525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xmlns="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Beneficio Particular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152400</xdr:rowOff>
        </xdr:from>
        <xdr:to>
          <xdr:col>5</xdr:col>
          <xdr:colOff>1123950</xdr:colOff>
          <xdr:row>22</xdr:row>
          <xdr:rowOff>419100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xmlns="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Uso del poder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323850</xdr:rowOff>
        </xdr:from>
        <xdr:to>
          <xdr:col>5</xdr:col>
          <xdr:colOff>1676400</xdr:colOff>
          <xdr:row>22</xdr:row>
          <xdr:rowOff>590550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xmlns="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Desviar la gestión de lo público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504825</xdr:rowOff>
        </xdr:from>
        <xdr:to>
          <xdr:col>5</xdr:col>
          <xdr:colOff>1123950</xdr:colOff>
          <xdr:row>22</xdr:row>
          <xdr:rowOff>771525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xmlns="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Beneficio Particular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152400</xdr:rowOff>
        </xdr:from>
        <xdr:to>
          <xdr:col>2</xdr:col>
          <xdr:colOff>1133475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xmlns="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Económicos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152400</xdr:rowOff>
        </xdr:from>
        <xdr:to>
          <xdr:col>2</xdr:col>
          <xdr:colOff>1133475</xdr:colOff>
          <xdr:row>14</xdr:row>
          <xdr:rowOff>38100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xmlns="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Políticos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1152525</xdr:colOff>
          <xdr:row>11</xdr:row>
          <xdr:rowOff>142875</xdr:rowOff>
        </xdr:from>
        <xdr:to>
          <xdr:col>3</xdr:col>
          <xdr:colOff>733425</xdr:colOff>
          <xdr:row>13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xmlns="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1152525</xdr:colOff>
          <xdr:row>12</xdr:row>
          <xdr:rowOff>152400</xdr:rowOff>
        </xdr:from>
        <xdr:to>
          <xdr:col>3</xdr:col>
          <xdr:colOff>733425</xdr:colOff>
          <xdr:row>14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xmlns="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Tecnológicos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11</xdr:row>
          <xdr:rowOff>142875</xdr:rowOff>
        </xdr:from>
        <xdr:to>
          <xdr:col>4</xdr:col>
          <xdr:colOff>561975</xdr:colOff>
          <xdr:row>13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xmlns="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Medio Ambientales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12</xdr:row>
          <xdr:rowOff>152400</xdr:rowOff>
        </xdr:from>
        <xdr:to>
          <xdr:col>4</xdr:col>
          <xdr:colOff>742950</xdr:colOff>
          <xdr:row>14</xdr:row>
          <xdr:rowOff>38100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xmlns="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Comunicación Externa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1152525</xdr:colOff>
          <xdr:row>11</xdr:row>
          <xdr:rowOff>142875</xdr:rowOff>
        </xdr:from>
        <xdr:to>
          <xdr:col>5</xdr:col>
          <xdr:colOff>609600</xdr:colOff>
          <xdr:row>13</xdr:row>
          <xdr:rowOff>28575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xmlns="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Legal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152400</xdr:rowOff>
        </xdr:from>
        <xdr:to>
          <xdr:col>2</xdr:col>
          <xdr:colOff>1133475</xdr:colOff>
          <xdr:row>15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xmlns="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Financiero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152400</xdr:rowOff>
        </xdr:from>
        <xdr:to>
          <xdr:col>2</xdr:col>
          <xdr:colOff>1133475</xdr:colOff>
          <xdr:row>16</xdr:row>
          <xdr:rowOff>38100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xmlns="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1152525</xdr:colOff>
          <xdr:row>14</xdr:row>
          <xdr:rowOff>161925</xdr:rowOff>
        </xdr:from>
        <xdr:to>
          <xdr:col>3</xdr:col>
          <xdr:colOff>733425</xdr:colOff>
          <xdr:row>16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xmlns="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Tecnología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1152525</xdr:colOff>
          <xdr:row>13</xdr:row>
          <xdr:rowOff>161925</xdr:rowOff>
        </xdr:from>
        <xdr:to>
          <xdr:col>3</xdr:col>
          <xdr:colOff>733425</xdr:colOff>
          <xdr:row>15</xdr:row>
          <xdr:rowOff>47625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xmlns="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Estratégicos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13</xdr:row>
          <xdr:rowOff>142875</xdr:rowOff>
        </xdr:from>
        <xdr:to>
          <xdr:col>4</xdr:col>
          <xdr:colOff>962025</xdr:colOff>
          <xdr:row>15</xdr:row>
          <xdr:rowOff>28575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xmlns="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Comunicación Interna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0</xdr:rowOff>
        </xdr:from>
        <xdr:to>
          <xdr:col>5</xdr:col>
          <xdr:colOff>1123950</xdr:colOff>
          <xdr:row>22</xdr:row>
          <xdr:rowOff>257175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xmlns="" id="{DA38D5A9-6AB6-4F11-A228-D5B7B2A6C4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Acción u omisión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152400</xdr:rowOff>
        </xdr:from>
        <xdr:to>
          <xdr:col>5</xdr:col>
          <xdr:colOff>1123950</xdr:colOff>
          <xdr:row>23</xdr:row>
          <xdr:rowOff>419100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xmlns="" id="{3F9883C7-66E2-415B-9365-3290BD8134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Uso del poder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323850</xdr:rowOff>
        </xdr:from>
        <xdr:to>
          <xdr:col>5</xdr:col>
          <xdr:colOff>1676400</xdr:colOff>
          <xdr:row>23</xdr:row>
          <xdr:rowOff>590550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xmlns="" id="{11A30D9A-A993-408D-8BB6-7518DDE923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Desviar la gestión de lo público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504825</xdr:rowOff>
        </xdr:from>
        <xdr:to>
          <xdr:col>5</xdr:col>
          <xdr:colOff>1123950</xdr:colOff>
          <xdr:row>23</xdr:row>
          <xdr:rowOff>771525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xmlns="" id="{13E9EB66-05D0-43C2-B79F-140213EECB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Beneficio Particular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1419225</xdr:rowOff>
        </xdr:from>
        <xdr:to>
          <xdr:col>5</xdr:col>
          <xdr:colOff>1123950</xdr:colOff>
          <xdr:row>23</xdr:row>
          <xdr:rowOff>238125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xmlns="" id="{062A66F0-976E-474D-B1FB-29C0339CD5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Acción u omisión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152400</xdr:rowOff>
        </xdr:from>
        <xdr:to>
          <xdr:col>5</xdr:col>
          <xdr:colOff>1123950</xdr:colOff>
          <xdr:row>24</xdr:row>
          <xdr:rowOff>419100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xmlns="" id="{A669F20A-6E4F-4CFC-BA3A-D045C0D0CC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Uso del poder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323850</xdr:rowOff>
        </xdr:from>
        <xdr:to>
          <xdr:col>5</xdr:col>
          <xdr:colOff>1676400</xdr:colOff>
          <xdr:row>24</xdr:row>
          <xdr:rowOff>590550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xmlns="" id="{26DBF271-B20F-44FC-8638-6F3C0BE7C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Desviar la gestión de lo público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504825</xdr:rowOff>
        </xdr:from>
        <xdr:to>
          <xdr:col>5</xdr:col>
          <xdr:colOff>1123950</xdr:colOff>
          <xdr:row>24</xdr:row>
          <xdr:rowOff>771525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xmlns="" id="{4E1A0FD8-646D-4B52-BE48-1C6997E6F9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Beneficio Privado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1438275</xdr:rowOff>
        </xdr:from>
        <xdr:to>
          <xdr:col>5</xdr:col>
          <xdr:colOff>1123950</xdr:colOff>
          <xdr:row>24</xdr:row>
          <xdr:rowOff>247650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xmlns="" id="{39216578-7F28-424A-A531-A8FBF9606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Acción u omisión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1419225</xdr:rowOff>
        </xdr:from>
        <xdr:to>
          <xdr:col>5</xdr:col>
          <xdr:colOff>1123950</xdr:colOff>
          <xdr:row>21</xdr:row>
          <xdr:rowOff>219075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xmlns="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Acción u omisión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828675</xdr:colOff>
          <xdr:row>14</xdr:row>
          <xdr:rowOff>123825</xdr:rowOff>
        </xdr:from>
        <xdr:to>
          <xdr:col>4</xdr:col>
          <xdr:colOff>971550</xdr:colOff>
          <xdr:row>16</xdr:row>
          <xdr:rowOff>9525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419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Infraestructura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140864</xdr:colOff>
      <xdr:row>0</xdr:row>
      <xdr:rowOff>80492</xdr:rowOff>
    </xdr:from>
    <xdr:to>
      <xdr:col>2</xdr:col>
      <xdr:colOff>724438</xdr:colOff>
      <xdr:row>3</xdr:row>
      <xdr:rowOff>139520</xdr:rowOff>
    </xdr:to>
    <xdr:pic>
      <xdr:nvPicPr>
        <xdr:cNvPr id="40" name="Imagen 3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441" y="80492"/>
          <a:ext cx="583574" cy="6224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720687</xdr:colOff>
      <xdr:row>4</xdr:row>
      <xdr:rowOff>64703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720687" cy="71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34</xdr:row>
      <xdr:rowOff>47625</xdr:rowOff>
    </xdr:from>
    <xdr:to>
      <xdr:col>13</xdr:col>
      <xdr:colOff>675545</xdr:colOff>
      <xdr:row>65</xdr:row>
      <xdr:rowOff>65934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8067675"/>
          <a:ext cx="5828571" cy="5923809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7</xdr:row>
      <xdr:rowOff>9525</xdr:rowOff>
    </xdr:from>
    <xdr:to>
      <xdr:col>13</xdr:col>
      <xdr:colOff>637451</xdr:colOff>
      <xdr:row>34</xdr:row>
      <xdr:rowOff>103928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4175" y="1352550"/>
          <a:ext cx="5780952" cy="6771428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104775</xdr:rowOff>
    </xdr:from>
    <xdr:to>
      <xdr:col>0</xdr:col>
      <xdr:colOff>930237</xdr:colOff>
      <xdr:row>4</xdr:row>
      <xdr:rowOff>55178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720687" cy="71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178592</xdr:colOff>
      <xdr:row>65</xdr:row>
      <xdr:rowOff>159484</xdr:rowOff>
    </xdr:from>
    <xdr:to>
      <xdr:col>13</xdr:col>
      <xdr:colOff>634999</xdr:colOff>
      <xdr:row>104</xdr:row>
      <xdr:rowOff>116491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27030" y="13970734"/>
          <a:ext cx="5804298" cy="73091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114301</xdr:colOff>
      <xdr:row>9</xdr:row>
      <xdr:rowOff>28575</xdr:rowOff>
    </xdr:from>
    <xdr:to>
      <xdr:col>3</xdr:col>
      <xdr:colOff>209551</xdr:colOff>
      <xdr:row>13</xdr:row>
      <xdr:rowOff>371475</xdr:rowOff>
    </xdr:to>
    <xdr:sp macro="" textlink="">
      <xdr:nvSpPr>
        <xdr:cNvPr id="2" name="Flecha arriba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038226" y="409575"/>
          <a:ext cx="95250" cy="19431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0</xdr:colOff>
      <xdr:row>14</xdr:row>
      <xdr:rowOff>66675</xdr:rowOff>
    </xdr:from>
    <xdr:to>
      <xdr:col>8</xdr:col>
      <xdr:colOff>838200</xdr:colOff>
      <xdr:row>14</xdr:row>
      <xdr:rowOff>180975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057275" y="2933700"/>
          <a:ext cx="4381500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114301</xdr:colOff>
      <xdr:row>23</xdr:row>
      <xdr:rowOff>28575</xdr:rowOff>
    </xdr:from>
    <xdr:to>
      <xdr:col>3</xdr:col>
      <xdr:colOff>209551</xdr:colOff>
      <xdr:row>27</xdr:row>
      <xdr:rowOff>371475</xdr:rowOff>
    </xdr:to>
    <xdr:sp macro="" textlink="">
      <xdr:nvSpPr>
        <xdr:cNvPr id="4" name="Flecha arriba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876301" y="409575"/>
          <a:ext cx="95250" cy="19431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9525</xdr:colOff>
      <xdr:row>28</xdr:row>
      <xdr:rowOff>85725</xdr:rowOff>
    </xdr:from>
    <xdr:to>
      <xdr:col>8</xdr:col>
      <xdr:colOff>847725</xdr:colOff>
      <xdr:row>28</xdr:row>
      <xdr:rowOff>200025</xdr:rowOff>
    </xdr:to>
    <xdr:sp macro="" textlink="">
      <xdr:nvSpPr>
        <xdr:cNvPr id="5" name="Flecha derecha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1085850" y="2466975"/>
          <a:ext cx="4343400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114301</xdr:colOff>
      <xdr:row>9</xdr:row>
      <xdr:rowOff>28575</xdr:rowOff>
    </xdr:from>
    <xdr:to>
      <xdr:col>16</xdr:col>
      <xdr:colOff>209551</xdr:colOff>
      <xdr:row>13</xdr:row>
      <xdr:rowOff>371475</xdr:rowOff>
    </xdr:to>
    <xdr:sp macro="" textlink="">
      <xdr:nvSpPr>
        <xdr:cNvPr id="6" name="Flecha arriba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876301" y="885825"/>
          <a:ext cx="95250" cy="20574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9525</xdr:colOff>
      <xdr:row>14</xdr:row>
      <xdr:rowOff>85725</xdr:rowOff>
    </xdr:from>
    <xdr:to>
      <xdr:col>21</xdr:col>
      <xdr:colOff>847725</xdr:colOff>
      <xdr:row>14</xdr:row>
      <xdr:rowOff>200025</xdr:rowOff>
    </xdr:to>
    <xdr:sp macro="" textlink="">
      <xdr:nvSpPr>
        <xdr:cNvPr id="7" name="Flecha derecha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1085850" y="3086100"/>
          <a:ext cx="4343400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114301</xdr:colOff>
      <xdr:row>23</xdr:row>
      <xdr:rowOff>28575</xdr:rowOff>
    </xdr:from>
    <xdr:to>
      <xdr:col>16</xdr:col>
      <xdr:colOff>209551</xdr:colOff>
      <xdr:row>27</xdr:row>
      <xdr:rowOff>371475</xdr:rowOff>
    </xdr:to>
    <xdr:sp macro="" textlink="">
      <xdr:nvSpPr>
        <xdr:cNvPr id="8" name="Flecha arriba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876301" y="4143375"/>
          <a:ext cx="95250" cy="20574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9525</xdr:colOff>
      <xdr:row>28</xdr:row>
      <xdr:rowOff>85725</xdr:rowOff>
    </xdr:from>
    <xdr:to>
      <xdr:col>21</xdr:col>
      <xdr:colOff>847725</xdr:colOff>
      <xdr:row>28</xdr:row>
      <xdr:rowOff>200025</xdr:rowOff>
    </xdr:to>
    <xdr:sp macro="" textlink="">
      <xdr:nvSpPr>
        <xdr:cNvPr id="9" name="Flecha derecha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/>
      </xdr:nvSpPr>
      <xdr:spPr>
        <a:xfrm>
          <a:off x="1085850" y="6343650"/>
          <a:ext cx="4343400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114301</xdr:colOff>
      <xdr:row>37</xdr:row>
      <xdr:rowOff>28575</xdr:rowOff>
    </xdr:from>
    <xdr:to>
      <xdr:col>3</xdr:col>
      <xdr:colOff>209551</xdr:colOff>
      <xdr:row>41</xdr:row>
      <xdr:rowOff>371475</xdr:rowOff>
    </xdr:to>
    <xdr:sp macro="" textlink="">
      <xdr:nvSpPr>
        <xdr:cNvPr id="10" name="Flecha arriba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876301" y="838200"/>
          <a:ext cx="95250" cy="20574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9525</xdr:colOff>
      <xdr:row>42</xdr:row>
      <xdr:rowOff>85725</xdr:rowOff>
    </xdr:from>
    <xdr:to>
      <xdr:col>8</xdr:col>
      <xdr:colOff>847725</xdr:colOff>
      <xdr:row>42</xdr:row>
      <xdr:rowOff>200025</xdr:rowOff>
    </xdr:to>
    <xdr:sp macro="" textlink="">
      <xdr:nvSpPr>
        <xdr:cNvPr id="11" name="Flecha derecha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1066800" y="3038475"/>
          <a:ext cx="4381500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114301</xdr:colOff>
      <xdr:row>51</xdr:row>
      <xdr:rowOff>28575</xdr:rowOff>
    </xdr:from>
    <xdr:to>
      <xdr:col>3</xdr:col>
      <xdr:colOff>209551</xdr:colOff>
      <xdr:row>55</xdr:row>
      <xdr:rowOff>371475</xdr:rowOff>
    </xdr:to>
    <xdr:sp macro="" textlink="">
      <xdr:nvSpPr>
        <xdr:cNvPr id="12" name="Flecha arriba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>
          <a:off x="876301" y="4781550"/>
          <a:ext cx="95250" cy="20574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9525</xdr:colOff>
      <xdr:row>56</xdr:row>
      <xdr:rowOff>85725</xdr:rowOff>
    </xdr:from>
    <xdr:to>
      <xdr:col>8</xdr:col>
      <xdr:colOff>847725</xdr:colOff>
      <xdr:row>56</xdr:row>
      <xdr:rowOff>200025</xdr:rowOff>
    </xdr:to>
    <xdr:sp macro="" textlink="">
      <xdr:nvSpPr>
        <xdr:cNvPr id="13" name="Flecha derecha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>
          <a:off x="1066800" y="6981825"/>
          <a:ext cx="4381500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114301</xdr:colOff>
      <xdr:row>37</xdr:row>
      <xdr:rowOff>28575</xdr:rowOff>
    </xdr:from>
    <xdr:to>
      <xdr:col>16</xdr:col>
      <xdr:colOff>209551</xdr:colOff>
      <xdr:row>41</xdr:row>
      <xdr:rowOff>371475</xdr:rowOff>
    </xdr:to>
    <xdr:sp macro="" textlink="">
      <xdr:nvSpPr>
        <xdr:cNvPr id="14" name="Flecha arriba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8629651" y="838200"/>
          <a:ext cx="95250" cy="20574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9525</xdr:colOff>
      <xdr:row>42</xdr:row>
      <xdr:rowOff>85725</xdr:rowOff>
    </xdr:from>
    <xdr:to>
      <xdr:col>21</xdr:col>
      <xdr:colOff>847725</xdr:colOff>
      <xdr:row>42</xdr:row>
      <xdr:rowOff>200025</xdr:rowOff>
    </xdr:to>
    <xdr:sp macro="" textlink="">
      <xdr:nvSpPr>
        <xdr:cNvPr id="15" name="Flecha derecha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/>
      </xdr:nvSpPr>
      <xdr:spPr>
        <a:xfrm>
          <a:off x="8820150" y="3038475"/>
          <a:ext cx="4381500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114301</xdr:colOff>
      <xdr:row>51</xdr:row>
      <xdr:rowOff>28575</xdr:rowOff>
    </xdr:from>
    <xdr:to>
      <xdr:col>16</xdr:col>
      <xdr:colOff>209551</xdr:colOff>
      <xdr:row>55</xdr:row>
      <xdr:rowOff>371475</xdr:rowOff>
    </xdr:to>
    <xdr:sp macro="" textlink="">
      <xdr:nvSpPr>
        <xdr:cNvPr id="16" name="Flecha arriba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8629651" y="4781550"/>
          <a:ext cx="95250" cy="20574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9525</xdr:colOff>
      <xdr:row>56</xdr:row>
      <xdr:rowOff>85725</xdr:rowOff>
    </xdr:from>
    <xdr:to>
      <xdr:col>21</xdr:col>
      <xdr:colOff>847725</xdr:colOff>
      <xdr:row>56</xdr:row>
      <xdr:rowOff>200025</xdr:rowOff>
    </xdr:to>
    <xdr:sp macro="" textlink="">
      <xdr:nvSpPr>
        <xdr:cNvPr id="17" name="Flecha derecha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/>
      </xdr:nvSpPr>
      <xdr:spPr>
        <a:xfrm>
          <a:off x="8820150" y="6981825"/>
          <a:ext cx="4381500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27</xdr:col>
      <xdr:colOff>35949</xdr:colOff>
      <xdr:row>6</xdr:row>
      <xdr:rowOff>47625</xdr:rowOff>
    </xdr:from>
    <xdr:to>
      <xdr:col>34</xdr:col>
      <xdr:colOff>104017</xdr:colOff>
      <xdr:row>16</xdr:row>
      <xdr:rowOff>38100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76049" y="47625"/>
          <a:ext cx="5402068" cy="3248025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20</xdr:row>
      <xdr:rowOff>0</xdr:rowOff>
    </xdr:from>
    <xdr:to>
      <xdr:col>34</xdr:col>
      <xdr:colOff>68068</xdr:colOff>
      <xdr:row>29</xdr:row>
      <xdr:rowOff>133350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40100" y="3667125"/>
          <a:ext cx="5402068" cy="3248025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34</xdr:row>
      <xdr:rowOff>0</xdr:rowOff>
    </xdr:from>
    <xdr:to>
      <xdr:col>34</xdr:col>
      <xdr:colOff>68068</xdr:colOff>
      <xdr:row>43</xdr:row>
      <xdr:rowOff>133350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40100" y="7334250"/>
          <a:ext cx="5402068" cy="3248025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48</xdr:row>
      <xdr:rowOff>0</xdr:rowOff>
    </xdr:from>
    <xdr:to>
      <xdr:col>34</xdr:col>
      <xdr:colOff>68068</xdr:colOff>
      <xdr:row>57</xdr:row>
      <xdr:rowOff>133350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40100" y="11001375"/>
          <a:ext cx="5402068" cy="324802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95250</xdr:rowOff>
    </xdr:from>
    <xdr:to>
      <xdr:col>1</xdr:col>
      <xdr:colOff>663537</xdr:colOff>
      <xdr:row>4</xdr:row>
      <xdr:rowOff>45653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5250"/>
          <a:ext cx="720687" cy="71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114301</xdr:colOff>
      <xdr:row>65</xdr:row>
      <xdr:rowOff>28575</xdr:rowOff>
    </xdr:from>
    <xdr:to>
      <xdr:col>3</xdr:col>
      <xdr:colOff>209551</xdr:colOff>
      <xdr:row>69</xdr:row>
      <xdr:rowOff>371475</xdr:rowOff>
    </xdr:to>
    <xdr:sp macro="" textlink="">
      <xdr:nvSpPr>
        <xdr:cNvPr id="23" name="Flecha arriba 11">
          <a:extLst>
            <a:ext uri="{FF2B5EF4-FFF2-40B4-BE49-F238E27FC236}">
              <a16:creationId xmlns:a16="http://schemas.microsoft.com/office/drawing/2014/main" xmlns="" id="{511EB27F-1892-4476-9DD7-50A7C93D2380}"/>
            </a:ext>
          </a:extLst>
        </xdr:cNvPr>
        <xdr:cNvSpPr/>
      </xdr:nvSpPr>
      <xdr:spPr>
        <a:xfrm>
          <a:off x="1295401" y="13554075"/>
          <a:ext cx="95250" cy="20574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9525</xdr:colOff>
      <xdr:row>70</xdr:row>
      <xdr:rowOff>85725</xdr:rowOff>
    </xdr:from>
    <xdr:to>
      <xdr:col>8</xdr:col>
      <xdr:colOff>847725</xdr:colOff>
      <xdr:row>70</xdr:row>
      <xdr:rowOff>200025</xdr:rowOff>
    </xdr:to>
    <xdr:sp macro="" textlink="">
      <xdr:nvSpPr>
        <xdr:cNvPr id="24" name="Flecha derecha 12">
          <a:extLst>
            <a:ext uri="{FF2B5EF4-FFF2-40B4-BE49-F238E27FC236}">
              <a16:creationId xmlns:a16="http://schemas.microsoft.com/office/drawing/2014/main" xmlns="" id="{B06AF3E0-5BD6-4049-B345-2A9FAC9A3344}"/>
            </a:ext>
          </a:extLst>
        </xdr:cNvPr>
        <xdr:cNvSpPr/>
      </xdr:nvSpPr>
      <xdr:spPr>
        <a:xfrm>
          <a:off x="1485900" y="15754350"/>
          <a:ext cx="4181475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114301</xdr:colOff>
      <xdr:row>65</xdr:row>
      <xdr:rowOff>28575</xdr:rowOff>
    </xdr:from>
    <xdr:to>
      <xdr:col>16</xdr:col>
      <xdr:colOff>209551</xdr:colOff>
      <xdr:row>69</xdr:row>
      <xdr:rowOff>371475</xdr:rowOff>
    </xdr:to>
    <xdr:sp macro="" textlink="">
      <xdr:nvSpPr>
        <xdr:cNvPr id="25" name="Flecha arriba 15">
          <a:extLst>
            <a:ext uri="{FF2B5EF4-FFF2-40B4-BE49-F238E27FC236}">
              <a16:creationId xmlns:a16="http://schemas.microsoft.com/office/drawing/2014/main" xmlns="" id="{6B6631BD-8DD0-4178-9B8A-7BDA4656F42F}"/>
            </a:ext>
          </a:extLst>
        </xdr:cNvPr>
        <xdr:cNvSpPr/>
      </xdr:nvSpPr>
      <xdr:spPr>
        <a:xfrm>
          <a:off x="8839201" y="13554075"/>
          <a:ext cx="95250" cy="20574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9525</xdr:colOff>
      <xdr:row>70</xdr:row>
      <xdr:rowOff>85725</xdr:rowOff>
    </xdr:from>
    <xdr:to>
      <xdr:col>21</xdr:col>
      <xdr:colOff>847725</xdr:colOff>
      <xdr:row>70</xdr:row>
      <xdr:rowOff>200025</xdr:rowOff>
    </xdr:to>
    <xdr:sp macro="" textlink="">
      <xdr:nvSpPr>
        <xdr:cNvPr id="26" name="Flecha derecha 16">
          <a:extLst>
            <a:ext uri="{FF2B5EF4-FFF2-40B4-BE49-F238E27FC236}">
              <a16:creationId xmlns:a16="http://schemas.microsoft.com/office/drawing/2014/main" xmlns="" id="{9D08FD92-8671-44AA-82A4-1506A0CE399C}"/>
            </a:ext>
          </a:extLst>
        </xdr:cNvPr>
        <xdr:cNvSpPr/>
      </xdr:nvSpPr>
      <xdr:spPr>
        <a:xfrm>
          <a:off x="9029700" y="15754350"/>
          <a:ext cx="4181475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27</xdr:col>
      <xdr:colOff>0</xdr:colOff>
      <xdr:row>62</xdr:row>
      <xdr:rowOff>0</xdr:rowOff>
    </xdr:from>
    <xdr:ext cx="5402068" cy="3248025"/>
    <xdr:pic>
      <xdr:nvPicPr>
        <xdr:cNvPr id="27" name="Imagen 26">
          <a:extLst>
            <a:ext uri="{FF2B5EF4-FFF2-40B4-BE49-F238E27FC236}">
              <a16:creationId xmlns:a16="http://schemas.microsoft.com/office/drawing/2014/main" xmlns="" id="{D7829CD0-0CCF-4F2F-B01C-5BF0FB6C4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7675" y="12801600"/>
          <a:ext cx="5402068" cy="3248025"/>
        </a:xfrm>
        <a:prstGeom prst="rect">
          <a:avLst/>
        </a:prstGeom>
      </xdr:spPr>
    </xdr:pic>
    <xdr:clientData/>
  </xdr:oneCellAnchor>
  <xdr:twoCellAnchor>
    <xdr:from>
      <xdr:col>3</xdr:col>
      <xdr:colOff>114301</xdr:colOff>
      <xdr:row>79</xdr:row>
      <xdr:rowOff>28575</xdr:rowOff>
    </xdr:from>
    <xdr:to>
      <xdr:col>3</xdr:col>
      <xdr:colOff>209551</xdr:colOff>
      <xdr:row>83</xdr:row>
      <xdr:rowOff>371475</xdr:rowOff>
    </xdr:to>
    <xdr:sp macro="" textlink="">
      <xdr:nvSpPr>
        <xdr:cNvPr id="28" name="Flecha arriba 11">
          <a:extLst>
            <a:ext uri="{FF2B5EF4-FFF2-40B4-BE49-F238E27FC236}">
              <a16:creationId xmlns:a16="http://schemas.microsoft.com/office/drawing/2014/main" xmlns="" id="{65B865E1-E193-471E-A267-45CDE8423714}"/>
            </a:ext>
          </a:extLst>
        </xdr:cNvPr>
        <xdr:cNvSpPr/>
      </xdr:nvSpPr>
      <xdr:spPr>
        <a:xfrm>
          <a:off x="1295401" y="17440275"/>
          <a:ext cx="95250" cy="20574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9525</xdr:colOff>
      <xdr:row>84</xdr:row>
      <xdr:rowOff>85725</xdr:rowOff>
    </xdr:from>
    <xdr:to>
      <xdr:col>8</xdr:col>
      <xdr:colOff>847725</xdr:colOff>
      <xdr:row>84</xdr:row>
      <xdr:rowOff>200025</xdr:rowOff>
    </xdr:to>
    <xdr:sp macro="" textlink="">
      <xdr:nvSpPr>
        <xdr:cNvPr id="29" name="Flecha derecha 12">
          <a:extLst>
            <a:ext uri="{FF2B5EF4-FFF2-40B4-BE49-F238E27FC236}">
              <a16:creationId xmlns:a16="http://schemas.microsoft.com/office/drawing/2014/main" xmlns="" id="{8EC0DEFC-9B54-4581-9DB6-50A3947F6ED1}"/>
            </a:ext>
          </a:extLst>
        </xdr:cNvPr>
        <xdr:cNvSpPr/>
      </xdr:nvSpPr>
      <xdr:spPr>
        <a:xfrm>
          <a:off x="1485900" y="19640550"/>
          <a:ext cx="4181475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16</xdr:col>
      <xdr:colOff>114301</xdr:colOff>
      <xdr:row>79</xdr:row>
      <xdr:rowOff>28575</xdr:rowOff>
    </xdr:from>
    <xdr:to>
      <xdr:col>16</xdr:col>
      <xdr:colOff>209551</xdr:colOff>
      <xdr:row>83</xdr:row>
      <xdr:rowOff>371475</xdr:rowOff>
    </xdr:to>
    <xdr:sp macro="" textlink="">
      <xdr:nvSpPr>
        <xdr:cNvPr id="30" name="Flecha arriba 15">
          <a:extLst>
            <a:ext uri="{FF2B5EF4-FFF2-40B4-BE49-F238E27FC236}">
              <a16:creationId xmlns:a16="http://schemas.microsoft.com/office/drawing/2014/main" xmlns="" id="{F8B3D88B-4CA0-490C-886A-0C99D608DED4}"/>
            </a:ext>
          </a:extLst>
        </xdr:cNvPr>
        <xdr:cNvSpPr/>
      </xdr:nvSpPr>
      <xdr:spPr>
        <a:xfrm>
          <a:off x="8839201" y="17440275"/>
          <a:ext cx="95250" cy="205740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9525</xdr:colOff>
      <xdr:row>84</xdr:row>
      <xdr:rowOff>85725</xdr:rowOff>
    </xdr:from>
    <xdr:to>
      <xdr:col>21</xdr:col>
      <xdr:colOff>847725</xdr:colOff>
      <xdr:row>84</xdr:row>
      <xdr:rowOff>200025</xdr:rowOff>
    </xdr:to>
    <xdr:sp macro="" textlink="">
      <xdr:nvSpPr>
        <xdr:cNvPr id="31" name="Flecha derecha 16">
          <a:extLst>
            <a:ext uri="{FF2B5EF4-FFF2-40B4-BE49-F238E27FC236}">
              <a16:creationId xmlns:a16="http://schemas.microsoft.com/office/drawing/2014/main" xmlns="" id="{2D8E5A64-7037-4A6D-A9FB-0358CE4ECAF6}"/>
            </a:ext>
          </a:extLst>
        </xdr:cNvPr>
        <xdr:cNvSpPr/>
      </xdr:nvSpPr>
      <xdr:spPr>
        <a:xfrm>
          <a:off x="9029700" y="19640550"/>
          <a:ext cx="4181475" cy="1143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27</xdr:col>
      <xdr:colOff>0</xdr:colOff>
      <xdr:row>76</xdr:row>
      <xdr:rowOff>0</xdr:rowOff>
    </xdr:from>
    <xdr:ext cx="5402068" cy="3248025"/>
    <xdr:pic>
      <xdr:nvPicPr>
        <xdr:cNvPr id="32" name="Imagen 31">
          <a:extLst>
            <a:ext uri="{FF2B5EF4-FFF2-40B4-BE49-F238E27FC236}">
              <a16:creationId xmlns:a16="http://schemas.microsoft.com/office/drawing/2014/main" xmlns="" id="{50D6BE47-DDA0-4087-88B3-6E5B81D59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7675" y="16687800"/>
          <a:ext cx="5402068" cy="324802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18370</xdr:colOff>
      <xdr:row>6</xdr:row>
      <xdr:rowOff>0</xdr:rowOff>
    </xdr:from>
    <xdr:to>
      <xdr:col>30</xdr:col>
      <xdr:colOff>104282</xdr:colOff>
      <xdr:row>11</xdr:row>
      <xdr:rowOff>190300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58545" y="0"/>
          <a:ext cx="3895912" cy="1580950"/>
        </a:xfrm>
        <a:prstGeom prst="rect">
          <a:avLst/>
        </a:prstGeom>
      </xdr:spPr>
    </xdr:pic>
    <xdr:clientData/>
  </xdr:twoCellAnchor>
  <xdr:oneCellAnchor>
    <xdr:from>
      <xdr:col>25</xdr:col>
      <xdr:colOff>113620</xdr:colOff>
      <xdr:row>14</xdr:row>
      <xdr:rowOff>171450</xdr:rowOff>
    </xdr:from>
    <xdr:ext cx="3895912" cy="1580950"/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53795" y="2228850"/>
          <a:ext cx="3895912" cy="1580950"/>
        </a:xfrm>
        <a:prstGeom prst="rect">
          <a:avLst/>
        </a:prstGeom>
      </xdr:spPr>
    </xdr:pic>
    <xdr:clientData/>
  </xdr:oneCellAnchor>
  <xdr:oneCellAnchor>
    <xdr:from>
      <xdr:col>25</xdr:col>
      <xdr:colOff>132670</xdr:colOff>
      <xdr:row>26</xdr:row>
      <xdr:rowOff>152400</xdr:rowOff>
    </xdr:from>
    <xdr:ext cx="3895912" cy="1580950"/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72845" y="4457700"/>
          <a:ext cx="3895912" cy="1580950"/>
        </a:xfrm>
        <a:prstGeom prst="rect">
          <a:avLst/>
        </a:prstGeom>
      </xdr:spPr>
    </xdr:pic>
    <xdr:clientData/>
  </xdr:oneCellAnchor>
  <xdr:oneCellAnchor>
    <xdr:from>
      <xdr:col>25</xdr:col>
      <xdr:colOff>180295</xdr:colOff>
      <xdr:row>37</xdr:row>
      <xdr:rowOff>161925</xdr:rowOff>
    </xdr:from>
    <xdr:ext cx="3895912" cy="1580950"/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20470" y="6715125"/>
          <a:ext cx="3895912" cy="1580950"/>
        </a:xfrm>
        <a:prstGeom prst="rect">
          <a:avLst/>
        </a:prstGeom>
      </xdr:spPr>
    </xdr:pic>
    <xdr:clientData/>
  </xdr:oneCellAnchor>
  <xdr:twoCellAnchor editAs="oneCell">
    <xdr:from>
      <xdr:col>0</xdr:col>
      <xdr:colOff>390525</xdr:colOff>
      <xdr:row>0</xdr:row>
      <xdr:rowOff>57150</xdr:rowOff>
    </xdr:from>
    <xdr:to>
      <xdr:col>2</xdr:col>
      <xdr:colOff>92037</xdr:colOff>
      <xdr:row>4</xdr:row>
      <xdr:rowOff>7553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720687" cy="712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180295</xdr:colOff>
      <xdr:row>48</xdr:row>
      <xdr:rowOff>161925</xdr:rowOff>
    </xdr:from>
    <xdr:ext cx="3895912" cy="1580950"/>
    <xdr:pic>
      <xdr:nvPicPr>
        <xdr:cNvPr id="7" name="Imagen 6">
          <a:extLst>
            <a:ext uri="{FF2B5EF4-FFF2-40B4-BE49-F238E27FC236}">
              <a16:creationId xmlns:a16="http://schemas.microsoft.com/office/drawing/2014/main" xmlns="" id="{A915E68B-66F9-4E78-9814-115A504F5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34745" y="7858125"/>
          <a:ext cx="3895912" cy="1580950"/>
        </a:xfrm>
        <a:prstGeom prst="rect">
          <a:avLst/>
        </a:prstGeom>
      </xdr:spPr>
    </xdr:pic>
    <xdr:clientData/>
  </xdr:oneCellAnchor>
  <xdr:oneCellAnchor>
    <xdr:from>
      <xdr:col>25</xdr:col>
      <xdr:colOff>180295</xdr:colOff>
      <xdr:row>59</xdr:row>
      <xdr:rowOff>161925</xdr:rowOff>
    </xdr:from>
    <xdr:ext cx="3895912" cy="1580950"/>
    <xdr:pic>
      <xdr:nvPicPr>
        <xdr:cNvPr id="8" name="Imagen 7">
          <a:extLst>
            <a:ext uri="{FF2B5EF4-FFF2-40B4-BE49-F238E27FC236}">
              <a16:creationId xmlns:a16="http://schemas.microsoft.com/office/drawing/2014/main" xmlns="" id="{62461352-2484-432D-A491-E1BD86A7B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34745" y="10106025"/>
          <a:ext cx="3895912" cy="1580950"/>
        </a:xfrm>
        <a:prstGeom prst="rect">
          <a:avLst/>
        </a:prstGeom>
      </xdr:spPr>
    </xdr:pic>
    <xdr:clientData/>
  </xdr:oneCellAnchor>
  <xdr:twoCellAnchor editAs="oneCell">
    <xdr:from>
      <xdr:col>30</xdr:col>
      <xdr:colOff>714375</xdr:colOff>
      <xdr:row>4</xdr:row>
      <xdr:rowOff>85725</xdr:rowOff>
    </xdr:from>
    <xdr:to>
      <xdr:col>36</xdr:col>
      <xdr:colOff>304250</xdr:colOff>
      <xdr:row>11</xdr:row>
      <xdr:rowOff>256932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78825" y="847725"/>
          <a:ext cx="4400000" cy="1942857"/>
        </a:xfrm>
        <a:prstGeom prst="rect">
          <a:avLst/>
        </a:prstGeom>
      </xdr:spPr>
    </xdr:pic>
    <xdr:clientData/>
  </xdr:twoCellAnchor>
  <xdr:twoCellAnchor editAs="oneCell">
    <xdr:from>
      <xdr:col>30</xdr:col>
      <xdr:colOff>666750</xdr:colOff>
      <xdr:row>14</xdr:row>
      <xdr:rowOff>38100</xdr:rowOff>
    </xdr:from>
    <xdr:to>
      <xdr:col>36</xdr:col>
      <xdr:colOff>256625</xdr:colOff>
      <xdr:row>21</xdr:row>
      <xdr:rowOff>114057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31200" y="3238500"/>
          <a:ext cx="4400000" cy="1942857"/>
        </a:xfrm>
        <a:prstGeom prst="rect">
          <a:avLst/>
        </a:prstGeom>
      </xdr:spPr>
    </xdr:pic>
    <xdr:clientData/>
  </xdr:twoCellAnchor>
  <xdr:twoCellAnchor editAs="oneCell">
    <xdr:from>
      <xdr:col>30</xdr:col>
      <xdr:colOff>666750</xdr:colOff>
      <xdr:row>26</xdr:row>
      <xdr:rowOff>47625</xdr:rowOff>
    </xdr:from>
    <xdr:to>
      <xdr:col>36</xdr:col>
      <xdr:colOff>256625</xdr:colOff>
      <xdr:row>33</xdr:row>
      <xdr:rowOff>123582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31200" y="5495925"/>
          <a:ext cx="4400000" cy="1942857"/>
        </a:xfrm>
        <a:prstGeom prst="rect">
          <a:avLst/>
        </a:prstGeom>
      </xdr:spPr>
    </xdr:pic>
    <xdr:clientData/>
  </xdr:twoCellAnchor>
  <xdr:twoCellAnchor editAs="oneCell">
    <xdr:from>
      <xdr:col>30</xdr:col>
      <xdr:colOff>657225</xdr:colOff>
      <xdr:row>37</xdr:row>
      <xdr:rowOff>38100</xdr:rowOff>
    </xdr:from>
    <xdr:to>
      <xdr:col>36</xdr:col>
      <xdr:colOff>247100</xdr:colOff>
      <xdr:row>44</xdr:row>
      <xdr:rowOff>114057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21675" y="7734300"/>
          <a:ext cx="4400000" cy="1942857"/>
        </a:xfrm>
        <a:prstGeom prst="rect">
          <a:avLst/>
        </a:prstGeom>
      </xdr:spPr>
    </xdr:pic>
    <xdr:clientData/>
  </xdr:twoCellAnchor>
  <xdr:twoCellAnchor editAs="oneCell">
    <xdr:from>
      <xdr:col>30</xdr:col>
      <xdr:colOff>685800</xdr:colOff>
      <xdr:row>48</xdr:row>
      <xdr:rowOff>9525</xdr:rowOff>
    </xdr:from>
    <xdr:to>
      <xdr:col>36</xdr:col>
      <xdr:colOff>275675</xdr:colOff>
      <xdr:row>55</xdr:row>
      <xdr:rowOff>85482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50250" y="9953625"/>
          <a:ext cx="4400000" cy="1942857"/>
        </a:xfrm>
        <a:prstGeom prst="rect">
          <a:avLst/>
        </a:prstGeom>
      </xdr:spPr>
    </xdr:pic>
    <xdr:clientData/>
  </xdr:twoCellAnchor>
  <xdr:twoCellAnchor editAs="oneCell">
    <xdr:from>
      <xdr:col>30</xdr:col>
      <xdr:colOff>695325</xdr:colOff>
      <xdr:row>59</xdr:row>
      <xdr:rowOff>47625</xdr:rowOff>
    </xdr:from>
    <xdr:to>
      <xdr:col>36</xdr:col>
      <xdr:colOff>285200</xdr:colOff>
      <xdr:row>66</xdr:row>
      <xdr:rowOff>123582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59775" y="12239625"/>
          <a:ext cx="4400000" cy="1942857"/>
        </a:xfrm>
        <a:prstGeom prst="rect">
          <a:avLst/>
        </a:prstGeom>
      </xdr:spPr>
    </xdr:pic>
    <xdr:clientData/>
  </xdr:twoCellAnchor>
  <xdr:twoCellAnchor editAs="oneCell">
    <xdr:from>
      <xdr:col>36</xdr:col>
      <xdr:colOff>359134</xdr:colOff>
      <xdr:row>1</xdr:row>
      <xdr:rowOff>114300</xdr:rowOff>
    </xdr:from>
    <xdr:to>
      <xdr:col>44</xdr:col>
      <xdr:colOff>55947</xdr:colOff>
      <xdr:row>12</xdr:row>
      <xdr:rowOff>9001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533709" y="304800"/>
          <a:ext cx="5792813" cy="2523601"/>
        </a:xfrm>
        <a:prstGeom prst="rect">
          <a:avLst/>
        </a:prstGeom>
      </xdr:spPr>
    </xdr:pic>
    <xdr:clientData/>
  </xdr:twoCellAnchor>
  <xdr:twoCellAnchor editAs="oneCell">
    <xdr:from>
      <xdr:col>36</xdr:col>
      <xdr:colOff>447675</xdr:colOff>
      <xdr:row>14</xdr:row>
      <xdr:rowOff>38100</xdr:rowOff>
    </xdr:from>
    <xdr:to>
      <xdr:col>44</xdr:col>
      <xdr:colOff>144488</xdr:colOff>
      <xdr:row>23</xdr:row>
      <xdr:rowOff>123301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22250" y="3238500"/>
          <a:ext cx="5792813" cy="2523601"/>
        </a:xfrm>
        <a:prstGeom prst="rect">
          <a:avLst/>
        </a:prstGeom>
      </xdr:spPr>
    </xdr:pic>
    <xdr:clientData/>
  </xdr:twoCellAnchor>
  <xdr:twoCellAnchor editAs="oneCell">
    <xdr:from>
      <xdr:col>36</xdr:col>
      <xdr:colOff>476250</xdr:colOff>
      <xdr:row>26</xdr:row>
      <xdr:rowOff>9525</xdr:rowOff>
    </xdr:from>
    <xdr:to>
      <xdr:col>44</xdr:col>
      <xdr:colOff>173063</xdr:colOff>
      <xdr:row>35</xdr:row>
      <xdr:rowOff>94726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650825" y="6315075"/>
          <a:ext cx="5792813" cy="2523601"/>
        </a:xfrm>
        <a:prstGeom prst="rect">
          <a:avLst/>
        </a:prstGeom>
      </xdr:spPr>
    </xdr:pic>
    <xdr:clientData/>
  </xdr:twoCellAnchor>
  <xdr:twoCellAnchor editAs="oneCell">
    <xdr:from>
      <xdr:col>36</xdr:col>
      <xdr:colOff>542925</xdr:colOff>
      <xdr:row>37</xdr:row>
      <xdr:rowOff>47625</xdr:rowOff>
    </xdr:from>
    <xdr:to>
      <xdr:col>44</xdr:col>
      <xdr:colOff>239738</xdr:colOff>
      <xdr:row>46</xdr:row>
      <xdr:rowOff>132826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717500" y="9172575"/>
          <a:ext cx="5792813" cy="2523601"/>
        </a:xfrm>
        <a:prstGeom prst="rect">
          <a:avLst/>
        </a:prstGeom>
      </xdr:spPr>
    </xdr:pic>
    <xdr:clientData/>
  </xdr:twoCellAnchor>
  <xdr:twoCellAnchor editAs="oneCell">
    <xdr:from>
      <xdr:col>36</xdr:col>
      <xdr:colOff>552450</xdr:colOff>
      <xdr:row>48</xdr:row>
      <xdr:rowOff>19050</xdr:rowOff>
    </xdr:from>
    <xdr:to>
      <xdr:col>44</xdr:col>
      <xdr:colOff>249263</xdr:colOff>
      <xdr:row>57</xdr:row>
      <xdr:rowOff>104251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727025" y="11963400"/>
          <a:ext cx="5792813" cy="2523601"/>
        </a:xfrm>
        <a:prstGeom prst="rect">
          <a:avLst/>
        </a:prstGeom>
      </xdr:spPr>
    </xdr:pic>
    <xdr:clientData/>
  </xdr:twoCellAnchor>
  <xdr:twoCellAnchor editAs="oneCell">
    <xdr:from>
      <xdr:col>36</xdr:col>
      <xdr:colOff>581025</xdr:colOff>
      <xdr:row>59</xdr:row>
      <xdr:rowOff>19050</xdr:rowOff>
    </xdr:from>
    <xdr:to>
      <xdr:col>44</xdr:col>
      <xdr:colOff>277838</xdr:colOff>
      <xdr:row>68</xdr:row>
      <xdr:rowOff>104251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755600" y="14782800"/>
          <a:ext cx="5792813" cy="25236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7</xdr:col>
      <xdr:colOff>418381</xdr:colOff>
      <xdr:row>19</xdr:row>
      <xdr:rowOff>18601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5752381" cy="35904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B23" totalsRowShown="0" headerRowDxfId="6" dataDxfId="4" headerRowBorderDxfId="5" tableBorderDxfId="3" totalsRowBorderDxfId="2">
  <sortState ref="A2:A21">
    <sortCondition ref="A2"/>
  </sortState>
  <tableColumns count="2">
    <tableColumn id="1" name="Proceso" dataDxfId="1"/>
    <tableColumn id="2" name="C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0" tint="-0.14999847407452621"/>
  </sheetPr>
  <dimension ref="B1:X44"/>
  <sheetViews>
    <sheetView tabSelected="1" zoomScale="142" zoomScaleNormal="142" workbookViewId="0">
      <selection activeCell="A5" sqref="A5"/>
    </sheetView>
  </sheetViews>
  <sheetFormatPr baseColWidth="10" defaultColWidth="11.42578125" defaultRowHeight="15" x14ac:dyDescent="0.25"/>
  <cols>
    <col min="1" max="1" width="3.85546875" style="6" customWidth="1"/>
    <col min="2" max="2" width="11.42578125" style="6"/>
    <col min="3" max="3" width="23" style="6" customWidth="1"/>
    <col min="4" max="4" width="21.7109375" style="6" customWidth="1"/>
    <col min="5" max="5" width="24.85546875" style="6" customWidth="1"/>
    <col min="6" max="6" width="26.5703125" style="6" customWidth="1"/>
    <col min="7" max="7" width="13.28515625" style="6" customWidth="1"/>
    <col min="8" max="9" width="29.42578125" style="6" customWidth="1"/>
    <col min="10" max="12" width="16.28515625" style="6" customWidth="1"/>
    <col min="13" max="13" width="39.28515625" style="6" customWidth="1"/>
    <col min="14" max="16" width="16.28515625" style="6" customWidth="1"/>
    <col min="17" max="17" width="15.42578125" style="6" customWidth="1"/>
    <col min="18" max="18" width="19.85546875" style="6" customWidth="1"/>
    <col min="19" max="19" width="34.42578125" style="6" customWidth="1"/>
    <col min="20" max="20" width="21.140625" style="6" customWidth="1"/>
    <col min="21" max="23" width="16.5703125" style="6" customWidth="1"/>
    <col min="24" max="24" width="23.7109375" style="6" customWidth="1"/>
    <col min="25" max="16384" width="11.42578125" style="6"/>
  </cols>
  <sheetData>
    <row r="1" spans="2:12" x14ac:dyDescent="0.25">
      <c r="B1" s="137"/>
      <c r="C1" s="138"/>
      <c r="D1" s="131" t="s">
        <v>171</v>
      </c>
      <c r="E1" s="131"/>
      <c r="F1" s="131"/>
      <c r="G1" s="131"/>
      <c r="H1" s="131"/>
      <c r="I1" s="135" t="s">
        <v>225</v>
      </c>
      <c r="J1" s="135"/>
    </row>
    <row r="2" spans="2:12" x14ac:dyDescent="0.25">
      <c r="B2" s="139"/>
      <c r="C2" s="140"/>
      <c r="D2" s="131"/>
      <c r="E2" s="131"/>
      <c r="F2" s="131"/>
      <c r="G2" s="131"/>
      <c r="H2" s="131"/>
      <c r="I2" s="135"/>
      <c r="J2" s="135"/>
    </row>
    <row r="3" spans="2:12" x14ac:dyDescent="0.25">
      <c r="B3" s="139"/>
      <c r="C3" s="140"/>
      <c r="D3" s="131" t="s">
        <v>172</v>
      </c>
      <c r="E3" s="131"/>
      <c r="F3" s="131"/>
      <c r="G3" s="131"/>
      <c r="H3" s="131"/>
      <c r="I3" s="135" t="s">
        <v>226</v>
      </c>
      <c r="J3" s="135"/>
    </row>
    <row r="4" spans="2:12" x14ac:dyDescent="0.25">
      <c r="B4" s="141"/>
      <c r="C4" s="142"/>
      <c r="D4" s="131"/>
      <c r="E4" s="131"/>
      <c r="F4" s="131"/>
      <c r="G4" s="131"/>
      <c r="H4" s="131"/>
      <c r="I4" s="135" t="s">
        <v>224</v>
      </c>
      <c r="J4" s="135"/>
    </row>
    <row r="5" spans="2:12" x14ac:dyDescent="0.25">
      <c r="B5" s="130" t="s">
        <v>176</v>
      </c>
      <c r="C5" s="130"/>
      <c r="D5" s="130"/>
      <c r="E5" s="136" t="s">
        <v>227</v>
      </c>
      <c r="F5" s="136"/>
      <c r="G5" s="136"/>
      <c r="H5" s="135" t="s">
        <v>219</v>
      </c>
      <c r="I5" s="135"/>
      <c r="J5" s="135"/>
    </row>
    <row r="7" spans="2:12" ht="24" customHeight="1" x14ac:dyDescent="0.25">
      <c r="B7" s="13" t="s">
        <v>46</v>
      </c>
      <c r="C7" s="132"/>
      <c r="D7" s="133"/>
    </row>
    <row r="8" spans="2:12" ht="21" hidden="1" customHeight="1" x14ac:dyDescent="0.25">
      <c r="B8" s="13"/>
      <c r="C8" s="83"/>
      <c r="D8" s="84"/>
    </row>
    <row r="9" spans="2:12" ht="15" hidden="1" customHeight="1" x14ac:dyDescent="0.25">
      <c r="B9" s="134" t="s">
        <v>89</v>
      </c>
      <c r="C9" s="153" t="str">
        <f>Objetivos!B12</f>
        <v>Administrar los bienes, direccionar procesos y procedimientos de gestión documental, prestar los servicios generales, adelantar los procesos administrativos sancionatorios de la Administración Municipal, inscribir personerías jurídicas, a través de la formulación de planes, proyectos, programas y políticas que permitan mantenerlos, conservarlos y custodiarlos.</v>
      </c>
      <c r="D9" s="154"/>
      <c r="E9" s="154"/>
      <c r="F9" s="154"/>
      <c r="G9" s="154"/>
      <c r="H9" s="154"/>
      <c r="I9" s="154"/>
      <c r="J9" s="155"/>
      <c r="K9" s="78"/>
      <c r="L9" s="26"/>
    </row>
    <row r="10" spans="2:12" hidden="1" x14ac:dyDescent="0.25">
      <c r="B10" s="134"/>
      <c r="C10" s="156"/>
      <c r="D10" s="157"/>
      <c r="E10" s="157"/>
      <c r="F10" s="157"/>
      <c r="G10" s="157"/>
      <c r="H10" s="157"/>
      <c r="I10" s="157"/>
      <c r="J10" s="158"/>
      <c r="K10" s="78"/>
      <c r="L10" s="26"/>
    </row>
    <row r="11" spans="2:12" hidden="1" x14ac:dyDescent="0.25">
      <c r="B11" s="54"/>
      <c r="C11" s="159"/>
      <c r="D11" s="160"/>
      <c r="E11" s="160"/>
      <c r="F11" s="160"/>
      <c r="G11" s="160"/>
      <c r="H11" s="160"/>
      <c r="I11" s="160"/>
      <c r="J11" s="161"/>
      <c r="K11" s="78"/>
      <c r="L11" s="54"/>
    </row>
    <row r="12" spans="2:12" x14ac:dyDescent="0.25">
      <c r="C12" s="79"/>
      <c r="D12" s="79"/>
      <c r="E12" s="79"/>
      <c r="F12" s="79"/>
      <c r="G12" s="79"/>
      <c r="H12" s="79"/>
      <c r="I12" s="79"/>
      <c r="J12" s="79"/>
      <c r="K12" s="78"/>
      <c r="L12" s="26"/>
    </row>
    <row r="13" spans="2:12" x14ac:dyDescent="0.25">
      <c r="B13" s="167" t="s">
        <v>19</v>
      </c>
      <c r="C13" s="50"/>
      <c r="D13" s="50"/>
      <c r="E13" s="51"/>
      <c r="F13" s="32"/>
      <c r="G13" s="32"/>
      <c r="H13" s="32"/>
      <c r="I13" s="32"/>
      <c r="J13" s="32"/>
      <c r="K13" s="32"/>
      <c r="L13" s="32"/>
    </row>
    <row r="14" spans="2:12" x14ac:dyDescent="0.25">
      <c r="B14" s="168"/>
      <c r="C14" s="52"/>
      <c r="D14" s="52"/>
      <c r="E14" s="53"/>
      <c r="F14" s="32"/>
      <c r="G14" s="32"/>
      <c r="H14" s="32"/>
      <c r="I14" s="32"/>
      <c r="J14" s="32"/>
      <c r="K14" s="32"/>
      <c r="L14" s="32"/>
    </row>
    <row r="15" spans="2:12" x14ac:dyDescent="0.25">
      <c r="B15" s="167" t="s">
        <v>18</v>
      </c>
      <c r="C15" s="50"/>
      <c r="D15" s="50"/>
      <c r="E15" s="51"/>
      <c r="F15" s="32"/>
      <c r="G15" s="32"/>
      <c r="H15" s="32"/>
      <c r="I15" s="32"/>
      <c r="J15" s="32"/>
      <c r="K15" s="32"/>
      <c r="L15" s="32"/>
    </row>
    <row r="16" spans="2:12" x14ac:dyDescent="0.25">
      <c r="B16" s="168"/>
      <c r="C16" s="52"/>
      <c r="D16" s="52"/>
      <c r="E16" s="53"/>
      <c r="F16" s="32"/>
      <c r="G16" s="32"/>
      <c r="H16" s="32"/>
      <c r="I16" s="32"/>
      <c r="J16" s="32"/>
      <c r="K16" s="32"/>
      <c r="L16" s="32"/>
    </row>
    <row r="18" spans="2:24" ht="15" customHeight="1" x14ac:dyDescent="0.25">
      <c r="B18" s="162" t="s">
        <v>136</v>
      </c>
      <c r="C18" s="146" t="s">
        <v>185</v>
      </c>
      <c r="D18" s="146" t="s">
        <v>167</v>
      </c>
      <c r="E18" s="146" t="s">
        <v>47</v>
      </c>
      <c r="F18" s="148" t="s">
        <v>54</v>
      </c>
      <c r="G18" s="148" t="s">
        <v>75</v>
      </c>
      <c r="H18" s="164" t="s">
        <v>108</v>
      </c>
      <c r="I18" s="165"/>
      <c r="J18" s="165"/>
      <c r="K18" s="165"/>
      <c r="L18" s="166"/>
      <c r="M18" s="143" t="s">
        <v>110</v>
      </c>
      <c r="N18" s="144"/>
      <c r="O18" s="144"/>
      <c r="P18" s="144"/>
      <c r="Q18" s="145"/>
      <c r="R18" s="150" t="s">
        <v>162</v>
      </c>
      <c r="S18" s="151"/>
      <c r="T18" s="151"/>
      <c r="U18" s="151"/>
      <c r="V18" s="151"/>
      <c r="W18" s="151"/>
      <c r="X18" s="152"/>
    </row>
    <row r="19" spans="2:24" ht="30" x14ac:dyDescent="0.25">
      <c r="B19" s="163"/>
      <c r="C19" s="147"/>
      <c r="D19" s="147"/>
      <c r="E19" s="147"/>
      <c r="F19" s="149"/>
      <c r="G19" s="149"/>
      <c r="H19" s="36" t="s">
        <v>52</v>
      </c>
      <c r="I19" s="36" t="s">
        <v>151</v>
      </c>
      <c r="J19" s="36" t="s">
        <v>53</v>
      </c>
      <c r="K19" s="36" t="s">
        <v>111</v>
      </c>
      <c r="L19" s="37" t="s">
        <v>113</v>
      </c>
      <c r="M19" s="38" t="s">
        <v>145</v>
      </c>
      <c r="N19" s="38" t="s">
        <v>163</v>
      </c>
      <c r="O19" s="39" t="s">
        <v>53</v>
      </c>
      <c r="P19" s="39" t="s">
        <v>111</v>
      </c>
      <c r="Q19" s="40" t="s">
        <v>113</v>
      </c>
      <c r="R19" s="114" t="s">
        <v>158</v>
      </c>
      <c r="S19" s="120" t="s">
        <v>159</v>
      </c>
      <c r="T19" s="120" t="s">
        <v>118</v>
      </c>
      <c r="U19" s="120" t="s">
        <v>115</v>
      </c>
      <c r="V19" s="120" t="s">
        <v>160</v>
      </c>
      <c r="W19" s="120" t="s">
        <v>165</v>
      </c>
      <c r="X19" s="120" t="s">
        <v>161</v>
      </c>
    </row>
    <row r="20" spans="2:24" ht="114.75" customHeight="1" x14ac:dyDescent="0.25">
      <c r="B20" s="33" t="s">
        <v>66</v>
      </c>
      <c r="C20" s="33"/>
      <c r="D20" s="96"/>
      <c r="E20" s="42"/>
      <c r="F20" s="10"/>
      <c r="G20" s="33"/>
      <c r="H20" s="85"/>
      <c r="I20" s="41"/>
      <c r="J20" s="91"/>
      <c r="K20" s="91"/>
      <c r="L20" s="92" t="s">
        <v>114</v>
      </c>
      <c r="M20" s="88"/>
      <c r="N20" s="91" t="s">
        <v>114</v>
      </c>
      <c r="O20" s="91"/>
      <c r="P20" s="91"/>
      <c r="Q20" s="93" t="s">
        <v>114</v>
      </c>
      <c r="R20" s="91" t="s">
        <v>114</v>
      </c>
      <c r="S20" s="96"/>
      <c r="T20" s="90"/>
      <c r="U20" s="87"/>
      <c r="V20" s="107"/>
      <c r="W20" s="107"/>
      <c r="X20" s="10"/>
    </row>
    <row r="21" spans="2:24" ht="114.75" customHeight="1" x14ac:dyDescent="0.25">
      <c r="B21" s="33" t="s">
        <v>66</v>
      </c>
      <c r="C21" s="33"/>
      <c r="D21" s="96"/>
      <c r="E21" s="42"/>
      <c r="F21" s="10"/>
      <c r="G21" s="33"/>
      <c r="H21" s="41"/>
      <c r="I21" s="41"/>
      <c r="J21" s="91"/>
      <c r="K21" s="91"/>
      <c r="L21" s="92" t="s">
        <v>114</v>
      </c>
      <c r="M21" s="88"/>
      <c r="N21" s="91" t="s">
        <v>114</v>
      </c>
      <c r="O21" s="91"/>
      <c r="P21" s="91"/>
      <c r="Q21" s="93" t="s">
        <v>114</v>
      </c>
      <c r="R21" s="91" t="s">
        <v>114</v>
      </c>
      <c r="S21" s="88"/>
      <c r="T21" s="90"/>
      <c r="U21" s="87"/>
      <c r="V21" s="97"/>
      <c r="W21" s="97"/>
      <c r="X21" s="10"/>
    </row>
    <row r="22" spans="2:24" ht="114.75" customHeight="1" x14ac:dyDescent="0.25">
      <c r="B22" s="33" t="s">
        <v>66</v>
      </c>
      <c r="C22" s="33"/>
      <c r="D22" s="96"/>
      <c r="E22" s="42"/>
      <c r="F22" s="10"/>
      <c r="G22" s="33"/>
      <c r="H22" s="41"/>
      <c r="I22" s="41"/>
      <c r="J22" s="91"/>
      <c r="K22" s="91"/>
      <c r="L22" s="92" t="s">
        <v>114</v>
      </c>
      <c r="M22" s="88"/>
      <c r="N22" s="91" t="s">
        <v>114</v>
      </c>
      <c r="O22" s="91"/>
      <c r="P22" s="91"/>
      <c r="Q22" s="93" t="s">
        <v>114</v>
      </c>
      <c r="R22" s="91" t="s">
        <v>114</v>
      </c>
      <c r="S22" s="88"/>
      <c r="T22" s="90"/>
      <c r="U22" s="87"/>
      <c r="V22" s="107"/>
      <c r="W22" s="107"/>
      <c r="X22" s="10"/>
    </row>
    <row r="23" spans="2:24" ht="114.75" customHeight="1" x14ac:dyDescent="0.25">
      <c r="B23" s="33" t="s">
        <v>66</v>
      </c>
      <c r="C23" s="33"/>
      <c r="D23" s="96"/>
      <c r="E23" s="42"/>
      <c r="F23" s="10"/>
      <c r="G23" s="33"/>
      <c r="H23" s="41"/>
      <c r="I23" s="41"/>
      <c r="J23" s="91"/>
      <c r="K23" s="91"/>
      <c r="L23" s="92" t="s">
        <v>114</v>
      </c>
      <c r="M23" s="88"/>
      <c r="N23" s="91" t="s">
        <v>114</v>
      </c>
      <c r="O23" s="91"/>
      <c r="P23" s="91"/>
      <c r="Q23" s="93" t="s">
        <v>114</v>
      </c>
      <c r="R23" s="91" t="s">
        <v>114</v>
      </c>
      <c r="S23" s="88"/>
      <c r="T23" s="88"/>
      <c r="U23" s="87"/>
      <c r="V23" s="97"/>
      <c r="W23" s="97"/>
      <c r="X23" s="10"/>
    </row>
    <row r="24" spans="2:24" ht="114.75" customHeight="1" x14ac:dyDescent="0.25">
      <c r="B24" s="33" t="s">
        <v>66</v>
      </c>
      <c r="C24" s="33"/>
      <c r="D24" s="96"/>
      <c r="E24" s="42"/>
      <c r="F24" s="10"/>
      <c r="G24" s="33"/>
      <c r="H24" s="41"/>
      <c r="I24" s="41"/>
      <c r="J24" s="91"/>
      <c r="K24" s="91"/>
      <c r="L24" s="92" t="s">
        <v>114</v>
      </c>
      <c r="M24" s="88"/>
      <c r="N24" s="91" t="s">
        <v>114</v>
      </c>
      <c r="O24" s="91"/>
      <c r="P24" s="91"/>
      <c r="Q24" s="93" t="s">
        <v>114</v>
      </c>
      <c r="R24" s="91" t="s">
        <v>114</v>
      </c>
      <c r="S24" s="88"/>
      <c r="T24" s="88"/>
      <c r="U24" s="87"/>
      <c r="V24" s="107"/>
      <c r="W24" s="107"/>
      <c r="X24" s="10"/>
    </row>
    <row r="25" spans="2:24" ht="114.75" customHeight="1" x14ac:dyDescent="0.25">
      <c r="B25" s="33" t="s">
        <v>66</v>
      </c>
      <c r="C25" s="33"/>
      <c r="D25" s="96"/>
      <c r="E25" s="42"/>
      <c r="F25" s="10"/>
      <c r="G25" s="33"/>
      <c r="H25" s="41"/>
      <c r="I25" s="41"/>
      <c r="J25" s="91"/>
      <c r="K25" s="91"/>
      <c r="L25" s="92" t="s">
        <v>114</v>
      </c>
      <c r="M25" s="88"/>
      <c r="N25" s="91" t="s">
        <v>114</v>
      </c>
      <c r="O25" s="91"/>
      <c r="P25" s="91"/>
      <c r="Q25" s="93" t="s">
        <v>114</v>
      </c>
      <c r="R25" s="91" t="s">
        <v>114</v>
      </c>
      <c r="S25" s="88"/>
      <c r="T25" s="88"/>
      <c r="U25" s="87"/>
      <c r="V25" s="107"/>
      <c r="W25" s="107"/>
      <c r="X25" s="10"/>
    </row>
    <row r="26" spans="2:24" ht="114" customHeight="1" x14ac:dyDescent="0.25">
      <c r="B26" s="98"/>
      <c r="C26" s="98"/>
      <c r="D26" s="99"/>
      <c r="E26" s="100"/>
      <c r="F26" s="101"/>
      <c r="G26" s="98"/>
      <c r="H26" s="102"/>
      <c r="I26" s="102"/>
      <c r="J26" s="100"/>
      <c r="K26" s="100"/>
      <c r="L26" s="103"/>
      <c r="M26" s="104"/>
      <c r="N26" s="100"/>
      <c r="O26" s="100"/>
      <c r="P26" s="100"/>
      <c r="Q26" s="103"/>
      <c r="R26" s="100"/>
      <c r="S26" s="104"/>
      <c r="T26" s="105"/>
      <c r="U26" s="105"/>
      <c r="V26" s="106"/>
      <c r="W26" s="106"/>
      <c r="X26" s="101"/>
    </row>
    <row r="27" spans="2:24" ht="114" customHeight="1" x14ac:dyDescent="0.25">
      <c r="B27" s="98"/>
      <c r="C27" s="99"/>
      <c r="D27" s="100"/>
      <c r="E27" s="101"/>
      <c r="F27" s="98"/>
      <c r="G27" s="102"/>
      <c r="H27" s="102"/>
      <c r="I27" s="100"/>
      <c r="J27" s="100"/>
      <c r="K27" s="103"/>
      <c r="L27" s="104"/>
      <c r="M27" s="100"/>
      <c r="N27" s="100"/>
      <c r="O27" s="100"/>
      <c r="P27" s="103"/>
      <c r="Q27" s="100"/>
      <c r="R27" s="104"/>
      <c r="S27" s="105"/>
      <c r="T27" s="105"/>
      <c r="U27" s="106"/>
      <c r="V27" s="106"/>
      <c r="W27" s="101"/>
    </row>
    <row r="28" spans="2:24" hidden="1" x14ac:dyDescent="0.25"/>
    <row r="29" spans="2:24" hidden="1" x14ac:dyDescent="0.25"/>
    <row r="30" spans="2:24" hidden="1" x14ac:dyDescent="0.25">
      <c r="I30" s="6">
        <v>5</v>
      </c>
      <c r="J30" s="6">
        <v>3</v>
      </c>
      <c r="K30" s="56">
        <v>20</v>
      </c>
    </row>
    <row r="31" spans="2:24" hidden="1" x14ac:dyDescent="0.25">
      <c r="I31" s="56">
        <v>3.01</v>
      </c>
      <c r="J31" s="56">
        <v>5.01</v>
      </c>
      <c r="K31" s="56">
        <v>15</v>
      </c>
    </row>
    <row r="32" spans="2:24" hidden="1" x14ac:dyDescent="0.25"/>
    <row r="33" spans="13:14" hidden="1" x14ac:dyDescent="0.25"/>
    <row r="34" spans="13:14" hidden="1" x14ac:dyDescent="0.25"/>
    <row r="35" spans="13:14" hidden="1" x14ac:dyDescent="0.25"/>
    <row r="36" spans="13:14" hidden="1" x14ac:dyDescent="0.25"/>
    <row r="37" spans="13:14" hidden="1" x14ac:dyDescent="0.25"/>
    <row r="38" spans="13:14" hidden="1" x14ac:dyDescent="0.25"/>
    <row r="41" spans="13:14" x14ac:dyDescent="0.25">
      <c r="M41" s="6" t="s">
        <v>182</v>
      </c>
      <c r="N41" s="6" t="s">
        <v>183</v>
      </c>
    </row>
    <row r="42" spans="13:14" x14ac:dyDescent="0.25">
      <c r="M42" s="13" t="s">
        <v>179</v>
      </c>
      <c r="N42" s="13" t="s">
        <v>164</v>
      </c>
    </row>
    <row r="43" spans="13:14" x14ac:dyDescent="0.25">
      <c r="M43" s="13" t="s">
        <v>180</v>
      </c>
      <c r="N43" s="13" t="s">
        <v>84</v>
      </c>
    </row>
    <row r="44" spans="13:14" x14ac:dyDescent="0.25">
      <c r="M44" s="13" t="s">
        <v>181</v>
      </c>
      <c r="N44" s="6" t="s">
        <v>152</v>
      </c>
    </row>
  </sheetData>
  <mergeCells count="22">
    <mergeCell ref="B18:B19"/>
    <mergeCell ref="H18:L18"/>
    <mergeCell ref="G18:G19"/>
    <mergeCell ref="D18:D19"/>
    <mergeCell ref="B13:B14"/>
    <mergeCell ref="B15:B16"/>
    <mergeCell ref="C18:C19"/>
    <mergeCell ref="M18:Q18"/>
    <mergeCell ref="E18:E19"/>
    <mergeCell ref="F18:F19"/>
    <mergeCell ref="R18:X18"/>
    <mergeCell ref="C9:J11"/>
    <mergeCell ref="D1:H2"/>
    <mergeCell ref="D3:H4"/>
    <mergeCell ref="C7:D7"/>
    <mergeCell ref="B9:B10"/>
    <mergeCell ref="H5:J5"/>
    <mergeCell ref="E5:G5"/>
    <mergeCell ref="B1:C4"/>
    <mergeCell ref="I1:J2"/>
    <mergeCell ref="I3:J3"/>
    <mergeCell ref="I4:J4"/>
  </mergeCells>
  <conditionalFormatting sqref="K30:K31">
    <cfRule type="cellIs" dxfId="11" priority="3" operator="equal">
      <formula>15</formula>
    </cfRule>
    <cfRule type="cellIs" dxfId="10" priority="5" operator="greaterThan">
      <formula>15</formula>
    </cfRule>
  </conditionalFormatting>
  <conditionalFormatting sqref="K31">
    <cfRule type="cellIs" dxfId="9" priority="2" operator="greaterThan">
      <formula>15.01</formula>
    </cfRule>
  </conditionalFormatting>
  <conditionalFormatting sqref="K30">
    <cfRule type="cellIs" dxfId="8" priority="1" operator="greaterThan">
      <formula>15.01</formula>
    </cfRule>
  </conditionalFormatting>
  <dataValidations count="7">
    <dataValidation type="list" allowBlank="1" showInputMessage="1" showErrorMessage="1" sqref="O26 J26 N27">
      <formula1>$B$48:$B$53</formula1>
    </dataValidation>
    <dataValidation type="list" showInputMessage="1" showErrorMessage="1" sqref="Q26 L26 P27">
      <formula1>$B$59:$B$63</formula1>
    </dataValidation>
    <dataValidation type="list" allowBlank="1" showInputMessage="1" showErrorMessage="1" sqref="P26 K26 O27">
      <formula1>$C$48:$C$53</formula1>
    </dataValidation>
    <dataValidation type="list" allowBlank="1" showInputMessage="1" showErrorMessage="1" sqref="N26">
      <formula1>$B$65:$B$68</formula1>
    </dataValidation>
    <dataValidation type="list" allowBlank="1" showInputMessage="1" showErrorMessage="1" sqref="R26">
      <formula1>$B$70:$B$74</formula1>
    </dataValidation>
    <dataValidation type="list" allowBlank="1" showInputMessage="1" showErrorMessage="1" sqref="G26">
      <formula1>$B$55:$B$57</formula1>
    </dataValidation>
    <dataValidation type="list" allowBlank="1" showInputMessage="1" showErrorMessage="1" sqref="E26">
      <formula1>$B$42:$B$46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152400</xdr:rowOff>
                  </from>
                  <to>
                    <xdr:col>5</xdr:col>
                    <xdr:colOff>1123950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323850</xdr:rowOff>
                  </from>
                  <to>
                    <xdr:col>5</xdr:col>
                    <xdr:colOff>1676400</xdr:colOff>
                    <xdr:row>19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504825</xdr:rowOff>
                  </from>
                  <to>
                    <xdr:col>5</xdr:col>
                    <xdr:colOff>1123950</xdr:colOff>
                    <xdr:row>19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361950</xdr:rowOff>
                  </from>
                  <to>
                    <xdr:col>5</xdr:col>
                    <xdr:colOff>1123950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8" name="Check Box 43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152400</xdr:rowOff>
                  </from>
                  <to>
                    <xdr:col>5</xdr:col>
                    <xdr:colOff>1123950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9" name="Check Box 44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323850</xdr:rowOff>
                  </from>
                  <to>
                    <xdr:col>5</xdr:col>
                    <xdr:colOff>1676400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0" name="Check Box 45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504825</xdr:rowOff>
                  </from>
                  <to>
                    <xdr:col>5</xdr:col>
                    <xdr:colOff>1123950</xdr:colOff>
                    <xdr:row>20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1" name="Check Box 46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0</xdr:rowOff>
                  </from>
                  <to>
                    <xdr:col>5</xdr:col>
                    <xdr:colOff>1123950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Check Box 48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152400</xdr:rowOff>
                  </from>
                  <to>
                    <xdr:col>5</xdr:col>
                    <xdr:colOff>1123950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3" name="Check Box 49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323850</xdr:rowOff>
                  </from>
                  <to>
                    <xdr:col>5</xdr:col>
                    <xdr:colOff>1676400</xdr:colOff>
                    <xdr:row>21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4" name="Check Box 50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504825</xdr:rowOff>
                  </from>
                  <to>
                    <xdr:col>5</xdr:col>
                    <xdr:colOff>1123950</xdr:colOff>
                    <xdr:row>21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5" name="Check Box 53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152400</xdr:rowOff>
                  </from>
                  <to>
                    <xdr:col>5</xdr:col>
                    <xdr:colOff>1123950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6" name="Check Box 54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323850</xdr:rowOff>
                  </from>
                  <to>
                    <xdr:col>5</xdr:col>
                    <xdr:colOff>1676400</xdr:colOff>
                    <xdr:row>22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7" name="Check Box 55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504825</xdr:rowOff>
                  </from>
                  <to>
                    <xdr:col>5</xdr:col>
                    <xdr:colOff>1123950</xdr:colOff>
                    <xdr:row>22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8" name="Check Box 59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152400</xdr:rowOff>
                  </from>
                  <to>
                    <xdr:col>2</xdr:col>
                    <xdr:colOff>1133475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9" name="Check Box 60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152400</xdr:rowOff>
                  </from>
                  <to>
                    <xdr:col>2</xdr:col>
                    <xdr:colOff>1133475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0" name="Check Box 61">
              <controlPr defaultSize="0" autoFill="0" autoLine="0" autoPict="0">
                <anchor moveWithCells="1">
                  <from>
                    <xdr:col>2</xdr:col>
                    <xdr:colOff>1152525</xdr:colOff>
                    <xdr:row>11</xdr:row>
                    <xdr:rowOff>142875</xdr:rowOff>
                  </from>
                  <to>
                    <xdr:col>3</xdr:col>
                    <xdr:colOff>733425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1" name="Check Box 62">
              <controlPr defaultSize="0" autoFill="0" autoLine="0" autoPict="0">
                <anchor moveWithCells="1">
                  <from>
                    <xdr:col>2</xdr:col>
                    <xdr:colOff>1152525</xdr:colOff>
                    <xdr:row>12</xdr:row>
                    <xdr:rowOff>152400</xdr:rowOff>
                  </from>
                  <to>
                    <xdr:col>3</xdr:col>
                    <xdr:colOff>733425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2" name="Check Box 63">
              <controlPr defaultSize="0" autoFill="0" autoLine="0" autoPict="0">
                <anchor moveWithCells="1">
                  <from>
                    <xdr:col>3</xdr:col>
                    <xdr:colOff>819150</xdr:colOff>
                    <xdr:row>11</xdr:row>
                    <xdr:rowOff>142875</xdr:rowOff>
                  </from>
                  <to>
                    <xdr:col>4</xdr:col>
                    <xdr:colOff>561975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3" name="Check Box 64">
              <controlPr defaultSize="0" autoFill="0" autoLine="0" autoPict="0">
                <anchor moveWithCells="1">
                  <from>
                    <xdr:col>3</xdr:col>
                    <xdr:colOff>819150</xdr:colOff>
                    <xdr:row>12</xdr:row>
                    <xdr:rowOff>152400</xdr:rowOff>
                  </from>
                  <to>
                    <xdr:col>4</xdr:col>
                    <xdr:colOff>742950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4" name="Check Box 65">
              <controlPr defaultSize="0" autoFill="0" autoLine="0" autoPict="0">
                <anchor moveWithCells="1">
                  <from>
                    <xdr:col>4</xdr:col>
                    <xdr:colOff>1152525</xdr:colOff>
                    <xdr:row>11</xdr:row>
                    <xdr:rowOff>142875</xdr:rowOff>
                  </from>
                  <to>
                    <xdr:col>5</xdr:col>
                    <xdr:colOff>609600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5" name="Check Box 67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152400</xdr:rowOff>
                  </from>
                  <to>
                    <xdr:col>2</xdr:col>
                    <xdr:colOff>1133475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6" name="Check Box 68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152400</xdr:rowOff>
                  </from>
                  <to>
                    <xdr:col>2</xdr:col>
                    <xdr:colOff>1133475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7" name="Check Box 69">
              <controlPr defaultSize="0" autoFill="0" autoLine="0" autoPict="0">
                <anchor moveWithCells="1">
                  <from>
                    <xdr:col>2</xdr:col>
                    <xdr:colOff>1152525</xdr:colOff>
                    <xdr:row>14</xdr:row>
                    <xdr:rowOff>161925</xdr:rowOff>
                  </from>
                  <to>
                    <xdr:col>3</xdr:col>
                    <xdr:colOff>733425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8" name="Check Box 70">
              <controlPr defaultSize="0" autoFill="0" autoLine="0" autoPict="0">
                <anchor moveWithCells="1">
                  <from>
                    <xdr:col>2</xdr:col>
                    <xdr:colOff>1152525</xdr:colOff>
                    <xdr:row>13</xdr:row>
                    <xdr:rowOff>161925</xdr:rowOff>
                  </from>
                  <to>
                    <xdr:col>3</xdr:col>
                    <xdr:colOff>733425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9" name="Check Box 71">
              <controlPr defaultSize="0" autoFill="0" autoLine="0" autoPict="0">
                <anchor moveWithCells="1">
                  <from>
                    <xdr:col>3</xdr:col>
                    <xdr:colOff>819150</xdr:colOff>
                    <xdr:row>13</xdr:row>
                    <xdr:rowOff>142875</xdr:rowOff>
                  </from>
                  <to>
                    <xdr:col>4</xdr:col>
                    <xdr:colOff>962025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30" name="Check Box 126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0</xdr:rowOff>
                  </from>
                  <to>
                    <xdr:col>5</xdr:col>
                    <xdr:colOff>1123950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31" name="Check Box 128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152400</xdr:rowOff>
                  </from>
                  <to>
                    <xdr:col>5</xdr:col>
                    <xdr:colOff>1123950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32" name="Check Box 129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323850</xdr:rowOff>
                  </from>
                  <to>
                    <xdr:col>5</xdr:col>
                    <xdr:colOff>1676400</xdr:colOff>
                    <xdr:row>23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33" name="Check Box 130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504825</xdr:rowOff>
                  </from>
                  <to>
                    <xdr:col>5</xdr:col>
                    <xdr:colOff>1123950</xdr:colOff>
                    <xdr:row>23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34" name="Check Box 134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1419225</xdr:rowOff>
                  </from>
                  <to>
                    <xdr:col>5</xdr:col>
                    <xdr:colOff>1123950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35" name="Check Box 139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152400</xdr:rowOff>
                  </from>
                  <to>
                    <xdr:col>5</xdr:col>
                    <xdr:colOff>1123950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36" name="Check Box 140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323850</xdr:rowOff>
                  </from>
                  <to>
                    <xdr:col>5</xdr:col>
                    <xdr:colOff>1676400</xdr:colOff>
                    <xdr:row>24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37" name="Check Box 141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504825</xdr:rowOff>
                  </from>
                  <to>
                    <xdr:col>5</xdr:col>
                    <xdr:colOff>1123950</xdr:colOff>
                    <xdr:row>24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38" name="Check Box 145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1438275</xdr:rowOff>
                  </from>
                  <to>
                    <xdr:col>5</xdr:col>
                    <xdr:colOff>1123950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39" name="Check Box 152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1419225</xdr:rowOff>
                  </from>
                  <to>
                    <xdr:col>5</xdr:col>
                    <xdr:colOff>1123950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40" name="Check Box 156">
              <controlPr defaultSize="0" autoFill="0" autoLine="0" autoPict="0">
                <anchor moveWithCells="1">
                  <from>
                    <xdr:col>3</xdr:col>
                    <xdr:colOff>828675</xdr:colOff>
                    <xdr:row>14</xdr:row>
                    <xdr:rowOff>123825</xdr:rowOff>
                  </from>
                  <to>
                    <xdr:col>4</xdr:col>
                    <xdr:colOff>971550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Objetivos!$A$52:$A$57</xm:f>
          </x14:formula1>
          <xm:sqref>I27 J20:J25 O20:O25</xm:sqref>
        </x14:dataValidation>
        <x14:dataValidation type="list" showInputMessage="1" showErrorMessage="1">
          <x14:formula1>
            <xm:f>Objetivos!$A$63:$A$67</xm:f>
          </x14:formula1>
          <xm:sqref>K27 L20:L25 Q20:Q25</xm:sqref>
        </x14:dataValidation>
        <x14:dataValidation type="list" allowBlank="1" showInputMessage="1" showErrorMessage="1">
          <x14:formula1>
            <xm:f>Objetivos!$B$52:$B$57</xm:f>
          </x14:formula1>
          <xm:sqref>J27 K20:K25 P20:P25</xm:sqref>
        </x14:dataValidation>
        <x14:dataValidation type="list" allowBlank="1" showInputMessage="1" showErrorMessage="1">
          <x14:formula1>
            <xm:f>Objetivos!$A$69:$A$72</xm:f>
          </x14:formula1>
          <xm:sqref>M27 N20:N25</xm:sqref>
        </x14:dataValidation>
        <x14:dataValidation type="list" allowBlank="1" showInputMessage="1" showErrorMessage="1">
          <x14:formula1>
            <xm:f>Objetivos!$A$74:$A$78</xm:f>
          </x14:formula1>
          <xm:sqref>Q27 R20:R25</xm:sqref>
        </x14:dataValidation>
        <x14:dataValidation type="list" allowBlank="1" showInputMessage="1" showErrorMessage="1">
          <x14:formula1>
            <xm:f>Objetivos!$A$59:$A$61</xm:f>
          </x14:formula1>
          <xm:sqref>F27 G20:G25</xm:sqref>
        </x14:dataValidation>
        <x14:dataValidation type="list" allowBlank="1" showInputMessage="1" showErrorMessage="1">
          <x14:formula1>
            <xm:f>Objetivos!$A$45:$A$50</xm:f>
          </x14:formula1>
          <xm:sqref>D27</xm:sqref>
        </x14:dataValidation>
        <x14:dataValidation type="list" allowBlank="1" showInputMessage="1" showErrorMessage="1">
          <x14:formula1>
            <xm:f>Objetivos!$A$2:$A$24</xm:f>
          </x14:formula1>
          <xm:sqref>C7:D7</xm:sqref>
        </x14:dataValidation>
        <x14:dataValidation type="list" allowBlank="1" showInputMessage="1" showErrorMessage="1">
          <x14:formula1>
            <xm:f>Objetivos!$A$44:$A$50</xm:f>
          </x14:formula1>
          <xm:sqref>E20:E25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4"/>
  <sheetViews>
    <sheetView workbookViewId="0">
      <selection activeCell="D8" sqref="D8:E8"/>
    </sheetView>
  </sheetViews>
  <sheetFormatPr baseColWidth="10" defaultRowHeight="15" x14ac:dyDescent="0.25"/>
  <cols>
    <col min="2" max="2" width="13.7109375" customWidth="1"/>
    <col min="3" max="3" width="12.28515625" customWidth="1"/>
    <col min="4" max="4" width="26" customWidth="1"/>
    <col min="5" max="5" width="27.5703125" customWidth="1"/>
    <col min="8" max="8" width="17.5703125" customWidth="1"/>
    <col min="9" max="10" width="11.42578125" style="1"/>
    <col min="11" max="11" width="38.85546875" style="1" customWidth="1"/>
  </cols>
  <sheetData>
    <row r="1" spans="1:11" s="6" customFormat="1" x14ac:dyDescent="0.25">
      <c r="A1" s="185"/>
      <c r="B1" s="169" t="s">
        <v>171</v>
      </c>
      <c r="C1" s="170"/>
      <c r="D1" s="170"/>
      <c r="E1" s="170"/>
      <c r="F1" s="170"/>
      <c r="G1" s="170"/>
      <c r="H1" s="170"/>
      <c r="I1" s="171"/>
      <c r="J1" s="178" t="s">
        <v>215</v>
      </c>
      <c r="K1" s="180" t="s">
        <v>216</v>
      </c>
    </row>
    <row r="2" spans="1:11" s="6" customFormat="1" x14ac:dyDescent="0.25">
      <c r="A2" s="186"/>
      <c r="B2" s="188"/>
      <c r="C2" s="174"/>
      <c r="D2" s="174"/>
      <c r="E2" s="174"/>
      <c r="F2" s="174"/>
      <c r="G2" s="174"/>
      <c r="H2" s="174"/>
      <c r="I2" s="175"/>
      <c r="J2" s="179"/>
      <c r="K2" s="181"/>
    </row>
    <row r="3" spans="1:11" s="6" customFormat="1" x14ac:dyDescent="0.25">
      <c r="A3" s="186"/>
      <c r="B3" s="169" t="s">
        <v>172</v>
      </c>
      <c r="C3" s="170"/>
      <c r="D3" s="170"/>
      <c r="E3" s="170"/>
      <c r="F3" s="170"/>
      <c r="G3" s="170"/>
      <c r="H3" s="170"/>
      <c r="I3" s="171"/>
      <c r="J3" s="123" t="s">
        <v>173</v>
      </c>
      <c r="K3" s="123">
        <v>2</v>
      </c>
    </row>
    <row r="4" spans="1:11" s="6" customFormat="1" x14ac:dyDescent="0.25">
      <c r="A4" s="186"/>
      <c r="B4" s="172"/>
      <c r="C4" s="173"/>
      <c r="D4" s="173"/>
      <c r="E4" s="173"/>
      <c r="F4" s="174"/>
      <c r="G4" s="174"/>
      <c r="H4" s="174"/>
      <c r="I4" s="175"/>
      <c r="J4" s="124" t="s">
        <v>212</v>
      </c>
      <c r="K4" s="125">
        <v>2</v>
      </c>
    </row>
    <row r="5" spans="1:11" s="6" customFormat="1" x14ac:dyDescent="0.25">
      <c r="A5" s="187"/>
      <c r="B5" s="127" t="s">
        <v>176</v>
      </c>
      <c r="C5" s="127"/>
      <c r="D5" s="128"/>
      <c r="E5" s="129"/>
      <c r="F5" s="176" t="s">
        <v>175</v>
      </c>
      <c r="G5" s="176"/>
      <c r="H5" s="176"/>
      <c r="I5" s="177"/>
      <c r="J5" s="123" t="s">
        <v>174</v>
      </c>
      <c r="K5" s="126" t="s">
        <v>217</v>
      </c>
    </row>
    <row r="6" spans="1:11" x14ac:dyDescent="0.25">
      <c r="A6" s="6"/>
      <c r="B6" s="6"/>
      <c r="C6" s="6"/>
      <c r="D6" s="6"/>
      <c r="E6" s="6"/>
      <c r="F6" s="6"/>
      <c r="G6" s="6"/>
      <c r="H6" s="6"/>
      <c r="I6" s="13"/>
      <c r="J6" s="13"/>
      <c r="K6" s="13"/>
    </row>
    <row r="7" spans="1:11" x14ac:dyDescent="0.25">
      <c r="A7" s="190" t="s">
        <v>194</v>
      </c>
      <c r="B7" s="190"/>
      <c r="C7" s="190"/>
      <c r="D7" s="191" t="s">
        <v>195</v>
      </c>
      <c r="E7" s="191"/>
      <c r="F7" s="191" t="s">
        <v>196</v>
      </c>
      <c r="G7" s="191"/>
      <c r="H7" s="191"/>
      <c r="I7" s="190" t="s">
        <v>195</v>
      </c>
      <c r="J7" s="190"/>
      <c r="K7" s="190"/>
    </row>
    <row r="8" spans="1:11" ht="92.25" customHeight="1" x14ac:dyDescent="0.25">
      <c r="A8" s="182" t="s">
        <v>41</v>
      </c>
      <c r="B8" s="182"/>
      <c r="C8" s="182"/>
      <c r="D8" s="183" t="s">
        <v>202</v>
      </c>
      <c r="E8" s="183"/>
      <c r="F8" s="182" t="s">
        <v>189</v>
      </c>
      <c r="G8" s="182"/>
      <c r="H8" s="182"/>
      <c r="I8" s="183" t="s">
        <v>218</v>
      </c>
      <c r="J8" s="189"/>
      <c r="K8" s="189"/>
    </row>
    <row r="9" spans="1:11" ht="80.25" customHeight="1" x14ac:dyDescent="0.25">
      <c r="A9" s="182" t="s">
        <v>197</v>
      </c>
      <c r="B9" s="182"/>
      <c r="C9" s="182"/>
      <c r="D9" s="183" t="s">
        <v>205</v>
      </c>
      <c r="E9" s="189"/>
      <c r="F9" s="182" t="s">
        <v>198</v>
      </c>
      <c r="G9" s="182"/>
      <c r="H9" s="182"/>
      <c r="I9" s="183" t="s">
        <v>201</v>
      </c>
      <c r="J9" s="183"/>
      <c r="K9" s="183"/>
    </row>
    <row r="10" spans="1:11" ht="80.25" customHeight="1" x14ac:dyDescent="0.25">
      <c r="A10" s="182" t="s">
        <v>206</v>
      </c>
      <c r="B10" s="182"/>
      <c r="C10" s="182"/>
      <c r="D10" s="183" t="s">
        <v>207</v>
      </c>
      <c r="E10" s="189"/>
      <c r="F10" s="182" t="s">
        <v>45</v>
      </c>
      <c r="G10" s="182"/>
      <c r="H10" s="182"/>
      <c r="I10" s="183" t="s">
        <v>208</v>
      </c>
      <c r="J10" s="183"/>
      <c r="K10" s="183"/>
    </row>
    <row r="11" spans="1:11" ht="80.25" customHeight="1" x14ac:dyDescent="0.25">
      <c r="A11" s="182" t="s">
        <v>199</v>
      </c>
      <c r="B11" s="182"/>
      <c r="C11" s="182"/>
      <c r="D11" s="183" t="s">
        <v>203</v>
      </c>
      <c r="E11" s="189"/>
      <c r="F11" s="182" t="s">
        <v>23</v>
      </c>
      <c r="G11" s="182"/>
      <c r="H11" s="182"/>
      <c r="I11" s="183" t="s">
        <v>210</v>
      </c>
      <c r="J11" s="183"/>
      <c r="K11" s="183"/>
    </row>
    <row r="12" spans="1:11" ht="80.25" customHeight="1" x14ac:dyDescent="0.25">
      <c r="A12" s="182" t="s">
        <v>22</v>
      </c>
      <c r="B12" s="182"/>
      <c r="C12" s="182"/>
      <c r="D12" s="183" t="s">
        <v>209</v>
      </c>
      <c r="E12" s="183"/>
      <c r="F12" s="182" t="s">
        <v>26</v>
      </c>
      <c r="G12" s="182"/>
      <c r="H12" s="182"/>
      <c r="I12" s="183" t="s">
        <v>211</v>
      </c>
      <c r="J12" s="189"/>
      <c r="K12" s="189"/>
    </row>
    <row r="13" spans="1:11" ht="82.5" customHeight="1" x14ac:dyDescent="0.25">
      <c r="A13" s="182" t="s">
        <v>21</v>
      </c>
      <c r="B13" s="182"/>
      <c r="C13" s="182"/>
      <c r="D13" s="183" t="s">
        <v>204</v>
      </c>
      <c r="E13" s="183"/>
      <c r="F13" s="182" t="s">
        <v>221</v>
      </c>
      <c r="G13" s="182"/>
      <c r="H13" s="182"/>
      <c r="I13" s="183" t="s">
        <v>222</v>
      </c>
      <c r="J13" s="189"/>
      <c r="K13" s="189"/>
    </row>
    <row r="14" spans="1:11" ht="82.5" customHeight="1" x14ac:dyDescent="0.25">
      <c r="A14" s="182" t="s">
        <v>200</v>
      </c>
      <c r="B14" s="182"/>
      <c r="C14" s="182"/>
      <c r="D14" s="183" t="s">
        <v>223</v>
      </c>
      <c r="E14" s="183"/>
      <c r="F14" s="182"/>
      <c r="G14" s="182"/>
      <c r="H14" s="182"/>
      <c r="I14" s="184"/>
      <c r="J14" s="184"/>
      <c r="K14" s="184"/>
    </row>
  </sheetData>
  <mergeCells count="38">
    <mergeCell ref="A7:C7"/>
    <mergeCell ref="D7:E7"/>
    <mergeCell ref="F7:H7"/>
    <mergeCell ref="I7:K7"/>
    <mergeCell ref="A8:C8"/>
    <mergeCell ref="D8:E8"/>
    <mergeCell ref="F8:H8"/>
    <mergeCell ref="I8:K8"/>
    <mergeCell ref="A9:C9"/>
    <mergeCell ref="D9:E9"/>
    <mergeCell ref="F9:H9"/>
    <mergeCell ref="I9:K9"/>
    <mergeCell ref="F13:H13"/>
    <mergeCell ref="I13:K13"/>
    <mergeCell ref="A10:C10"/>
    <mergeCell ref="D10:E10"/>
    <mergeCell ref="F10:H10"/>
    <mergeCell ref="I10:K10"/>
    <mergeCell ref="A11:C11"/>
    <mergeCell ref="D11:E11"/>
    <mergeCell ref="F11:H11"/>
    <mergeCell ref="I11:K11"/>
    <mergeCell ref="B3:I4"/>
    <mergeCell ref="F5:I5"/>
    <mergeCell ref="J1:J2"/>
    <mergeCell ref="K1:K2"/>
    <mergeCell ref="A14:C14"/>
    <mergeCell ref="D14:E14"/>
    <mergeCell ref="F14:H14"/>
    <mergeCell ref="I14:K14"/>
    <mergeCell ref="A1:A5"/>
    <mergeCell ref="B1:I2"/>
    <mergeCell ref="A12:C12"/>
    <mergeCell ref="D12:E12"/>
    <mergeCell ref="F12:H12"/>
    <mergeCell ref="I12:K12"/>
    <mergeCell ref="A13:C13"/>
    <mergeCell ref="D13:E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7" tint="0.79998168889431442"/>
  </sheetPr>
  <dimension ref="A1:N13"/>
  <sheetViews>
    <sheetView zoomScale="96" zoomScaleNormal="96" workbookViewId="0">
      <selection activeCell="L3" sqref="L3:N3"/>
    </sheetView>
  </sheetViews>
  <sheetFormatPr baseColWidth="10" defaultColWidth="11.42578125" defaultRowHeight="15" x14ac:dyDescent="0.25"/>
  <cols>
    <col min="1" max="1" width="18.140625" style="6" customWidth="1"/>
    <col min="2" max="2" width="39.28515625" style="6" customWidth="1"/>
    <col min="3" max="3" width="29.28515625" style="6" customWidth="1"/>
    <col min="4" max="4" width="5.140625" style="6" customWidth="1"/>
    <col min="5" max="5" width="3" style="119" customWidth="1"/>
    <col min="6" max="6" width="6" style="6" customWidth="1"/>
    <col min="7" max="16384" width="11.42578125" style="6"/>
  </cols>
  <sheetData>
    <row r="1" spans="1:14" x14ac:dyDescent="0.25">
      <c r="A1" s="185"/>
      <c r="B1" s="169" t="s">
        <v>171</v>
      </c>
      <c r="C1" s="170"/>
      <c r="D1" s="170"/>
      <c r="E1" s="170"/>
      <c r="F1" s="170"/>
      <c r="G1" s="170"/>
      <c r="H1" s="170"/>
      <c r="I1" s="170"/>
      <c r="J1" s="170"/>
      <c r="K1" s="205"/>
      <c r="L1" s="192" t="s">
        <v>213</v>
      </c>
      <c r="M1" s="193"/>
      <c r="N1" s="194"/>
    </row>
    <row r="2" spans="1:14" x14ac:dyDescent="0.25">
      <c r="A2" s="186"/>
      <c r="B2" s="188"/>
      <c r="C2" s="174"/>
      <c r="D2" s="174"/>
      <c r="E2" s="174"/>
      <c r="F2" s="174"/>
      <c r="G2" s="174"/>
      <c r="H2" s="174"/>
      <c r="I2" s="174"/>
      <c r="J2" s="174"/>
      <c r="K2" s="206"/>
      <c r="L2" s="195"/>
      <c r="M2" s="196"/>
      <c r="N2" s="197"/>
    </row>
    <row r="3" spans="1:14" x14ac:dyDescent="0.25">
      <c r="A3" s="186"/>
      <c r="B3" s="169" t="s">
        <v>172</v>
      </c>
      <c r="C3" s="170"/>
      <c r="D3" s="170"/>
      <c r="E3" s="170"/>
      <c r="F3" s="170"/>
      <c r="G3" s="170"/>
      <c r="H3" s="170"/>
      <c r="I3" s="170"/>
      <c r="J3" s="170"/>
      <c r="K3" s="205"/>
      <c r="L3" s="198" t="s">
        <v>193</v>
      </c>
      <c r="M3" s="199"/>
      <c r="N3" s="200"/>
    </row>
    <row r="4" spans="1:14" x14ac:dyDescent="0.25">
      <c r="A4" s="186"/>
      <c r="B4" s="188"/>
      <c r="C4" s="174"/>
      <c r="D4" s="174"/>
      <c r="E4" s="174"/>
      <c r="F4" s="174"/>
      <c r="G4" s="174"/>
      <c r="H4" s="174"/>
      <c r="I4" s="174"/>
      <c r="J4" s="174"/>
      <c r="K4" s="206"/>
      <c r="L4" s="198" t="s">
        <v>177</v>
      </c>
      <c r="M4" s="199"/>
      <c r="N4" s="200"/>
    </row>
    <row r="5" spans="1:14" x14ac:dyDescent="0.25">
      <c r="A5" s="204"/>
      <c r="B5" s="207" t="s">
        <v>176</v>
      </c>
      <c r="C5" s="208"/>
      <c r="D5" s="111"/>
      <c r="E5" s="116"/>
      <c r="F5" s="207" t="s">
        <v>175</v>
      </c>
      <c r="G5" s="176"/>
      <c r="H5" s="176"/>
      <c r="I5" s="176"/>
      <c r="J5" s="176"/>
      <c r="K5" s="208"/>
      <c r="L5" s="198" t="s">
        <v>214</v>
      </c>
      <c r="M5" s="199"/>
      <c r="N5" s="200"/>
    </row>
    <row r="7" spans="1:14" ht="15.75" x14ac:dyDescent="0.25">
      <c r="A7" s="201" t="s">
        <v>53</v>
      </c>
      <c r="B7" s="202"/>
      <c r="C7" s="203"/>
      <c r="D7" s="121"/>
      <c r="E7" s="117"/>
      <c r="G7" s="201" t="s">
        <v>111</v>
      </c>
      <c r="H7" s="202"/>
      <c r="I7" s="202"/>
      <c r="J7" s="202"/>
      <c r="K7" s="202"/>
      <c r="L7" s="202"/>
      <c r="M7" s="202"/>
      <c r="N7" s="203"/>
    </row>
    <row r="8" spans="1:14" ht="15.75" x14ac:dyDescent="0.25">
      <c r="A8" s="9" t="s">
        <v>65</v>
      </c>
      <c r="B8" s="9" t="s">
        <v>76</v>
      </c>
      <c r="C8" s="9" t="s">
        <v>67</v>
      </c>
      <c r="D8" s="121"/>
      <c r="E8" s="117"/>
    </row>
    <row r="9" spans="1:14" ht="30" x14ac:dyDescent="0.25">
      <c r="A9" s="8" t="s">
        <v>55</v>
      </c>
      <c r="B9" s="57" t="s">
        <v>60</v>
      </c>
      <c r="C9" s="57" t="s">
        <v>68</v>
      </c>
      <c r="D9" s="115"/>
      <c r="E9" s="118"/>
    </row>
    <row r="10" spans="1:14" ht="45" x14ac:dyDescent="0.25">
      <c r="A10" s="8" t="s">
        <v>56</v>
      </c>
      <c r="B10" s="57" t="s">
        <v>61</v>
      </c>
      <c r="C10" s="57" t="s">
        <v>69</v>
      </c>
      <c r="D10" s="115"/>
      <c r="E10" s="118"/>
    </row>
    <row r="11" spans="1:14" ht="30" x14ac:dyDescent="0.25">
      <c r="A11" s="8" t="s">
        <v>57</v>
      </c>
      <c r="B11" s="57" t="s">
        <v>62</v>
      </c>
      <c r="C11" s="57" t="s">
        <v>70</v>
      </c>
      <c r="D11" s="115"/>
      <c r="E11" s="118"/>
    </row>
    <row r="12" spans="1:14" ht="45" x14ac:dyDescent="0.25">
      <c r="A12" s="8" t="s">
        <v>58</v>
      </c>
      <c r="B12" s="57" t="s">
        <v>63</v>
      </c>
      <c r="C12" s="57" t="s">
        <v>71</v>
      </c>
      <c r="D12" s="115"/>
      <c r="E12" s="118"/>
    </row>
    <row r="13" spans="1:14" ht="45" x14ac:dyDescent="0.25">
      <c r="A13" s="8" t="s">
        <v>59</v>
      </c>
      <c r="B13" s="57" t="s">
        <v>64</v>
      </c>
      <c r="C13" s="57" t="s">
        <v>72</v>
      </c>
      <c r="D13" s="115"/>
      <c r="E13" s="118"/>
    </row>
  </sheetData>
  <mergeCells count="11">
    <mergeCell ref="L1:N2"/>
    <mergeCell ref="L3:N3"/>
    <mergeCell ref="L4:N4"/>
    <mergeCell ref="L5:N5"/>
    <mergeCell ref="A7:C7"/>
    <mergeCell ref="A1:A5"/>
    <mergeCell ref="B1:K2"/>
    <mergeCell ref="B3:K4"/>
    <mergeCell ref="B5:C5"/>
    <mergeCell ref="F5:K5"/>
    <mergeCell ref="G7:N7"/>
  </mergeCells>
  <conditionalFormatting sqref="A14:E15 A9:A13">
    <cfRule type="containsText" dxfId="7" priority="1" operator="containsText" text="año">
      <formula>NOT(ISERROR(SEARCH("año",A9)))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A90"/>
  <sheetViews>
    <sheetView zoomScale="89" zoomScaleNormal="89" workbookViewId="0">
      <selection activeCell="AF4" sqref="AF4"/>
    </sheetView>
  </sheetViews>
  <sheetFormatPr baseColWidth="10" defaultColWidth="11.42578125" defaultRowHeight="33.75" customHeight="1" x14ac:dyDescent="0.25"/>
  <cols>
    <col min="1" max="1" width="4.42578125" style="6" customWidth="1"/>
    <col min="2" max="2" width="10.140625" style="70" customWidth="1"/>
    <col min="3" max="3" width="3.140625" style="72" customWidth="1"/>
    <col min="4" max="4" width="4.42578125" style="13" customWidth="1"/>
    <col min="5" max="9" width="12.5703125" style="6" customWidth="1"/>
    <col min="10" max="10" width="6" style="6" customWidth="1"/>
    <col min="11" max="11" width="9.140625" style="72" customWidth="1"/>
    <col min="12" max="12" width="6.5703125" style="6" customWidth="1"/>
    <col min="13" max="13" width="6.42578125" style="6" customWidth="1"/>
    <col min="14" max="14" width="4.42578125" style="6" customWidth="1"/>
    <col min="15" max="15" width="10.140625" style="70" customWidth="1"/>
    <col min="16" max="16" width="3.140625" style="70" customWidth="1"/>
    <col min="17" max="17" width="4.42578125" style="6" customWidth="1"/>
    <col min="18" max="22" width="12.5703125" style="6" customWidth="1"/>
    <col min="23" max="23" width="6" style="6" customWidth="1"/>
    <col min="24" max="24" width="11.42578125" style="70"/>
    <col min="25" max="25" width="6.5703125" style="6" customWidth="1"/>
    <col min="26" max="26" width="11.42578125" style="6"/>
    <col min="27" max="27" width="1.7109375" style="11" customWidth="1"/>
    <col min="28" max="16384" width="11.42578125" style="6"/>
  </cols>
  <sheetData>
    <row r="1" spans="1:27" ht="15" customHeight="1" x14ac:dyDescent="0.25">
      <c r="A1" s="137"/>
      <c r="B1" s="218"/>
      <c r="C1" s="218"/>
      <c r="D1" s="219"/>
      <c r="E1" s="170" t="s">
        <v>171</v>
      </c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205"/>
      <c r="S1" s="192" t="s">
        <v>213</v>
      </c>
      <c r="T1" s="193"/>
      <c r="U1" s="194"/>
    </row>
    <row r="2" spans="1:27" ht="15" customHeight="1" x14ac:dyDescent="0.25">
      <c r="A2" s="139"/>
      <c r="B2" s="220"/>
      <c r="C2" s="220"/>
      <c r="D2" s="221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206"/>
      <c r="S2" s="195"/>
      <c r="T2" s="196"/>
      <c r="U2" s="197"/>
    </row>
    <row r="3" spans="1:27" ht="15" customHeight="1" x14ac:dyDescent="0.25">
      <c r="A3" s="139"/>
      <c r="B3" s="220"/>
      <c r="C3" s="220"/>
      <c r="D3" s="221"/>
      <c r="E3" s="169" t="s">
        <v>172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205"/>
      <c r="S3" s="198" t="s">
        <v>193</v>
      </c>
      <c r="T3" s="199"/>
      <c r="U3" s="200"/>
    </row>
    <row r="4" spans="1:27" ht="15" customHeight="1" x14ac:dyDescent="0.25">
      <c r="A4" s="139"/>
      <c r="B4" s="220"/>
      <c r="C4" s="220"/>
      <c r="D4" s="221"/>
      <c r="E4" s="188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206"/>
      <c r="S4" s="198" t="s">
        <v>178</v>
      </c>
      <c r="T4" s="199"/>
      <c r="U4" s="200"/>
    </row>
    <row r="5" spans="1:27" ht="15" customHeight="1" x14ac:dyDescent="0.25">
      <c r="A5" s="187"/>
      <c r="B5" s="222"/>
      <c r="C5" s="222"/>
      <c r="D5" s="223"/>
      <c r="E5" s="224" t="s">
        <v>176</v>
      </c>
      <c r="F5" s="225"/>
      <c r="G5" s="225"/>
      <c r="H5" s="225"/>
      <c r="I5" s="225"/>
      <c r="J5" s="224" t="s">
        <v>175</v>
      </c>
      <c r="K5" s="225"/>
      <c r="L5" s="225"/>
      <c r="M5" s="225"/>
      <c r="N5" s="225"/>
      <c r="O5" s="225"/>
      <c r="P5" s="225"/>
      <c r="Q5" s="225"/>
      <c r="R5" s="226"/>
      <c r="S5" s="198" t="s">
        <v>214</v>
      </c>
      <c r="T5" s="199"/>
      <c r="U5" s="200"/>
    </row>
    <row r="6" spans="1:27" ht="15" customHeight="1" x14ac:dyDescent="0.25"/>
    <row r="7" spans="1:27" ht="22.5" customHeight="1" x14ac:dyDescent="0.25">
      <c r="B7" s="209" t="s">
        <v>108</v>
      </c>
      <c r="C7" s="210"/>
      <c r="D7" s="210"/>
      <c r="E7" s="210"/>
      <c r="F7" s="210"/>
      <c r="G7" s="210"/>
      <c r="H7" s="210"/>
      <c r="I7" s="210"/>
      <c r="J7" s="210"/>
      <c r="K7" s="210"/>
      <c r="L7" s="211"/>
      <c r="M7" s="23"/>
      <c r="O7" s="209" t="s">
        <v>110</v>
      </c>
      <c r="P7" s="210"/>
      <c r="Q7" s="210"/>
      <c r="R7" s="210"/>
      <c r="S7" s="210"/>
      <c r="T7" s="210"/>
      <c r="U7" s="210"/>
      <c r="V7" s="210"/>
      <c r="W7" s="210"/>
      <c r="X7" s="210"/>
      <c r="Y7" s="211"/>
      <c r="Z7" s="23"/>
    </row>
    <row r="8" spans="1:27" ht="17.25" customHeight="1" x14ac:dyDescent="0.25">
      <c r="C8" s="71"/>
      <c r="D8" s="22"/>
      <c r="E8" s="22" t="s">
        <v>170</v>
      </c>
      <c r="F8" s="22" t="str">
        <f>+'Matriz Riesgo'!B20</f>
        <v xml:space="preserve"> </v>
      </c>
      <c r="G8" s="22"/>
      <c r="H8" s="22"/>
      <c r="I8" s="22"/>
      <c r="J8" s="22"/>
      <c r="K8" s="71"/>
      <c r="L8" s="22"/>
      <c r="M8" s="22"/>
      <c r="O8" s="71"/>
      <c r="P8" s="71"/>
      <c r="Q8" s="22"/>
      <c r="R8" s="22" t="s">
        <v>170</v>
      </c>
      <c r="S8" s="22" t="str">
        <f>+'Matriz Riesgo'!B20</f>
        <v xml:space="preserve"> </v>
      </c>
      <c r="T8" s="22"/>
      <c r="U8" s="22"/>
      <c r="V8" s="22"/>
      <c r="W8" s="22"/>
      <c r="X8" s="71"/>
      <c r="Y8" s="22"/>
      <c r="Z8" s="22"/>
    </row>
    <row r="9" spans="1:27" ht="17.25" customHeight="1" x14ac:dyDescent="0.25"/>
    <row r="10" spans="1:27" ht="33.75" customHeight="1" x14ac:dyDescent="0.25">
      <c r="A10" s="212" t="s">
        <v>168</v>
      </c>
      <c r="B10" s="58" t="s">
        <v>77</v>
      </c>
      <c r="C10" s="59">
        <v>5</v>
      </c>
      <c r="D10" s="12"/>
      <c r="E10" s="4"/>
      <c r="F10" s="4"/>
      <c r="G10" s="15" t="s">
        <v>66</v>
      </c>
      <c r="H10" s="15"/>
      <c r="I10" s="15"/>
      <c r="N10" s="212" t="s">
        <v>168</v>
      </c>
      <c r="O10" s="58" t="s">
        <v>77</v>
      </c>
      <c r="P10" s="59">
        <v>5</v>
      </c>
      <c r="Q10" s="12"/>
      <c r="R10" s="4"/>
      <c r="S10" s="4"/>
      <c r="T10" s="15"/>
      <c r="U10" s="15"/>
      <c r="V10" s="15"/>
      <c r="X10" s="72"/>
    </row>
    <row r="11" spans="1:27" ht="33.75" customHeight="1" x14ac:dyDescent="0.25">
      <c r="A11" s="213"/>
      <c r="B11" s="60" t="s">
        <v>79</v>
      </c>
      <c r="C11" s="61">
        <v>4</v>
      </c>
      <c r="D11" s="12"/>
      <c r="E11" s="16"/>
      <c r="F11" s="4"/>
      <c r="G11" s="86" t="s">
        <v>66</v>
      </c>
      <c r="H11" s="15"/>
      <c r="I11" s="15"/>
      <c r="K11" s="77" t="s">
        <v>86</v>
      </c>
      <c r="L11" s="15"/>
      <c r="N11" s="213"/>
      <c r="O11" s="60" t="s">
        <v>79</v>
      </c>
      <c r="P11" s="61">
        <v>4</v>
      </c>
      <c r="Q11" s="12"/>
      <c r="R11" s="16"/>
      <c r="S11" s="4"/>
      <c r="T11" s="4"/>
      <c r="U11" s="15"/>
      <c r="V11" s="15"/>
      <c r="X11" s="77" t="s">
        <v>86</v>
      </c>
      <c r="Y11" s="15"/>
    </row>
    <row r="12" spans="1:27" ht="33.75" customHeight="1" x14ac:dyDescent="0.25">
      <c r="A12" s="213"/>
      <c r="B12" s="60" t="s">
        <v>78</v>
      </c>
      <c r="C12" s="61">
        <v>3</v>
      </c>
      <c r="D12" s="12"/>
      <c r="E12" s="14"/>
      <c r="F12" s="16"/>
      <c r="G12" s="4"/>
      <c r="H12" s="15"/>
      <c r="I12" s="108" t="s">
        <v>66</v>
      </c>
      <c r="K12" s="77" t="s">
        <v>87</v>
      </c>
      <c r="L12" s="4"/>
      <c r="N12" s="213"/>
      <c r="O12" s="60" t="s">
        <v>78</v>
      </c>
      <c r="P12" s="61">
        <v>3</v>
      </c>
      <c r="Q12" s="12"/>
      <c r="R12" s="14"/>
      <c r="S12" s="89"/>
      <c r="T12" s="86"/>
      <c r="U12" s="15"/>
      <c r="V12" s="15"/>
      <c r="X12" s="77" t="s">
        <v>87</v>
      </c>
      <c r="Y12" s="4"/>
    </row>
    <row r="13" spans="1:27" ht="33.75" customHeight="1" x14ac:dyDescent="0.25">
      <c r="A13" s="213"/>
      <c r="B13" s="60" t="s">
        <v>80</v>
      </c>
      <c r="C13" s="61">
        <v>2</v>
      </c>
      <c r="D13" s="12"/>
      <c r="E13" s="14"/>
      <c r="F13" s="14"/>
      <c r="G13" s="16"/>
      <c r="H13" s="4"/>
      <c r="I13" s="15"/>
      <c r="K13" s="77" t="s">
        <v>84</v>
      </c>
      <c r="L13" s="16"/>
      <c r="N13" s="213"/>
      <c r="O13" s="60" t="s">
        <v>80</v>
      </c>
      <c r="P13" s="61">
        <v>2</v>
      </c>
      <c r="Q13" s="12"/>
      <c r="R13" s="14"/>
      <c r="S13" s="14"/>
      <c r="T13" s="16"/>
      <c r="U13" s="109" t="s">
        <v>66</v>
      </c>
      <c r="V13" s="15"/>
      <c r="X13" s="77" t="s">
        <v>84</v>
      </c>
      <c r="Y13" s="16"/>
    </row>
    <row r="14" spans="1:27" ht="33.75" customHeight="1" x14ac:dyDescent="0.25">
      <c r="A14" s="214"/>
      <c r="B14" s="62" t="s">
        <v>81</v>
      </c>
      <c r="C14" s="63">
        <v>1</v>
      </c>
      <c r="D14" s="12"/>
      <c r="E14" s="14"/>
      <c r="F14" s="14"/>
      <c r="G14" s="16"/>
      <c r="H14" s="4"/>
      <c r="I14" s="15"/>
      <c r="K14" s="77" t="s">
        <v>88</v>
      </c>
      <c r="L14" s="14"/>
      <c r="N14" s="214"/>
      <c r="O14" s="62" t="s">
        <v>81</v>
      </c>
      <c r="P14" s="63">
        <v>1</v>
      </c>
      <c r="Q14" s="12"/>
      <c r="R14" s="14"/>
      <c r="S14" s="14"/>
      <c r="T14" s="16"/>
      <c r="U14" s="4"/>
      <c r="V14" s="15"/>
      <c r="X14" s="77" t="s">
        <v>88</v>
      </c>
      <c r="Y14" s="14"/>
    </row>
    <row r="15" spans="1:27" ht="19.5" customHeight="1" x14ac:dyDescent="0.25">
      <c r="C15" s="60"/>
      <c r="D15" s="17"/>
      <c r="O15" s="60"/>
      <c r="P15" s="60"/>
      <c r="Q15" s="17"/>
      <c r="X15" s="72"/>
    </row>
    <row r="16" spans="1:27" s="70" customFormat="1" ht="11.25" customHeight="1" x14ac:dyDescent="0.2">
      <c r="C16" s="60"/>
      <c r="D16" s="60"/>
      <c r="E16" s="64">
        <v>1</v>
      </c>
      <c r="F16" s="65">
        <v>2</v>
      </c>
      <c r="G16" s="65">
        <v>3</v>
      </c>
      <c r="H16" s="65">
        <v>4</v>
      </c>
      <c r="I16" s="66">
        <v>5</v>
      </c>
      <c r="K16" s="72"/>
      <c r="O16" s="60"/>
      <c r="P16" s="60"/>
      <c r="Q16" s="60"/>
      <c r="R16" s="64">
        <v>1</v>
      </c>
      <c r="S16" s="65">
        <v>2</v>
      </c>
      <c r="T16" s="65">
        <v>3</v>
      </c>
      <c r="U16" s="65">
        <v>4</v>
      </c>
      <c r="V16" s="66">
        <v>5</v>
      </c>
      <c r="X16" s="72"/>
      <c r="AA16" s="75"/>
    </row>
    <row r="17" spans="1:27" s="73" customFormat="1" ht="13.5" customHeight="1" x14ac:dyDescent="0.25">
      <c r="E17" s="67" t="s">
        <v>82</v>
      </c>
      <c r="F17" s="68" t="s">
        <v>83</v>
      </c>
      <c r="G17" s="68" t="s">
        <v>84</v>
      </c>
      <c r="H17" s="68" t="s">
        <v>85</v>
      </c>
      <c r="I17" s="69" t="s">
        <v>109</v>
      </c>
      <c r="R17" s="67" t="s">
        <v>82</v>
      </c>
      <c r="S17" s="68" t="s">
        <v>83</v>
      </c>
      <c r="T17" s="68" t="s">
        <v>84</v>
      </c>
      <c r="U17" s="68" t="s">
        <v>85</v>
      </c>
      <c r="V17" s="69" t="s">
        <v>109</v>
      </c>
      <c r="AA17" s="74"/>
    </row>
    <row r="18" spans="1:27" s="73" customFormat="1" ht="15" customHeight="1" x14ac:dyDescent="0.25">
      <c r="E18" s="215" t="s">
        <v>169</v>
      </c>
      <c r="F18" s="216"/>
      <c r="G18" s="216"/>
      <c r="H18" s="216"/>
      <c r="I18" s="217"/>
      <c r="R18" s="215" t="s">
        <v>169</v>
      </c>
      <c r="S18" s="216"/>
      <c r="T18" s="216"/>
      <c r="U18" s="216"/>
      <c r="V18" s="217"/>
      <c r="AA18" s="74"/>
    </row>
    <row r="19" spans="1:27" s="20" customFormat="1" ht="11.25" customHeight="1" x14ac:dyDescent="0.25">
      <c r="B19" s="73"/>
      <c r="C19" s="73"/>
      <c r="K19" s="73"/>
      <c r="O19" s="73"/>
      <c r="P19" s="73"/>
      <c r="X19" s="73"/>
      <c r="AA19" s="21"/>
    </row>
    <row r="20" spans="1:27" s="21" customFormat="1" ht="9.75" customHeight="1" x14ac:dyDescent="0.25">
      <c r="B20" s="74"/>
      <c r="C20" s="74"/>
      <c r="K20" s="74"/>
      <c r="O20" s="74"/>
      <c r="P20" s="74"/>
      <c r="X20" s="74"/>
    </row>
    <row r="21" spans="1:27" s="20" customFormat="1" ht="22.5" customHeight="1" x14ac:dyDescent="0.25">
      <c r="B21" s="209" t="s">
        <v>108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1"/>
      <c r="M21" s="23"/>
      <c r="O21" s="209" t="s">
        <v>110</v>
      </c>
      <c r="P21" s="210"/>
      <c r="Q21" s="210"/>
      <c r="R21" s="210"/>
      <c r="S21" s="210"/>
      <c r="T21" s="210"/>
      <c r="U21" s="210"/>
      <c r="V21" s="210"/>
      <c r="W21" s="210"/>
      <c r="X21" s="210"/>
      <c r="Y21" s="211"/>
      <c r="AA21" s="21"/>
    </row>
    <row r="22" spans="1:27" s="20" customFormat="1" ht="17.25" customHeight="1" x14ac:dyDescent="0.25">
      <c r="B22" s="73"/>
      <c r="C22" s="71"/>
      <c r="D22" s="22"/>
      <c r="E22" s="22" t="s">
        <v>170</v>
      </c>
      <c r="F22" s="22" t="str">
        <f>+'Matriz Riesgo'!B21</f>
        <v xml:space="preserve"> </v>
      </c>
      <c r="G22" s="22"/>
      <c r="H22" s="22"/>
      <c r="I22" s="22"/>
      <c r="J22" s="22"/>
      <c r="K22" s="71"/>
      <c r="L22" s="22"/>
      <c r="M22" s="22"/>
      <c r="O22" s="71"/>
      <c r="P22" s="71"/>
      <c r="Q22" s="22"/>
      <c r="R22" s="22" t="s">
        <v>170</v>
      </c>
      <c r="S22" s="22" t="str">
        <f>+'Matriz Riesgo'!B21</f>
        <v xml:space="preserve"> </v>
      </c>
      <c r="T22" s="22"/>
      <c r="U22" s="22"/>
      <c r="V22" s="22"/>
      <c r="W22" s="22"/>
      <c r="X22" s="71"/>
      <c r="Y22" s="22"/>
      <c r="AA22" s="21"/>
    </row>
    <row r="23" spans="1:27" ht="17.25" customHeight="1" x14ac:dyDescent="0.25">
      <c r="O23" s="72"/>
      <c r="P23" s="72"/>
      <c r="Q23" s="13"/>
      <c r="X23" s="72"/>
    </row>
    <row r="24" spans="1:27" ht="33.75" customHeight="1" x14ac:dyDescent="0.25">
      <c r="A24" s="212" t="s">
        <v>168</v>
      </c>
      <c r="B24" s="58" t="s">
        <v>77</v>
      </c>
      <c r="C24" s="59">
        <v>5</v>
      </c>
      <c r="D24" s="12"/>
      <c r="E24" s="86"/>
      <c r="F24" s="86"/>
      <c r="G24" s="113"/>
      <c r="H24" s="108" t="s">
        <v>66</v>
      </c>
      <c r="I24" s="113"/>
      <c r="N24" s="212" t="s">
        <v>168</v>
      </c>
      <c r="O24" s="58" t="s">
        <v>77</v>
      </c>
      <c r="P24" s="59">
        <v>5</v>
      </c>
      <c r="Q24" s="12"/>
      <c r="R24" s="86"/>
      <c r="S24" s="86"/>
      <c r="T24" s="113"/>
      <c r="U24" s="108"/>
      <c r="V24" s="113"/>
      <c r="X24" s="72"/>
    </row>
    <row r="25" spans="1:27" ht="33.75" customHeight="1" x14ac:dyDescent="0.25">
      <c r="A25" s="213"/>
      <c r="B25" s="60" t="s">
        <v>79</v>
      </c>
      <c r="C25" s="61">
        <v>4</v>
      </c>
      <c r="D25" s="12"/>
      <c r="E25" s="89"/>
      <c r="F25" s="86"/>
      <c r="G25" s="86" t="s">
        <v>66</v>
      </c>
      <c r="H25" s="113"/>
      <c r="I25" s="113"/>
      <c r="K25" s="77" t="s">
        <v>86</v>
      </c>
      <c r="L25" s="15"/>
      <c r="N25" s="213"/>
      <c r="O25" s="60" t="s">
        <v>79</v>
      </c>
      <c r="P25" s="61">
        <v>4</v>
      </c>
      <c r="Q25" s="12"/>
      <c r="R25" s="89"/>
      <c r="S25" s="86" t="s">
        <v>66</v>
      </c>
      <c r="T25" s="86"/>
      <c r="U25" s="113"/>
      <c r="V25" s="113"/>
      <c r="X25" s="77" t="s">
        <v>86</v>
      </c>
      <c r="Y25" s="15"/>
    </row>
    <row r="26" spans="1:27" ht="33.75" customHeight="1" x14ac:dyDescent="0.25">
      <c r="A26" s="213"/>
      <c r="B26" s="60" t="s">
        <v>78</v>
      </c>
      <c r="C26" s="61">
        <v>3</v>
      </c>
      <c r="D26" s="12"/>
      <c r="E26" s="94"/>
      <c r="F26" s="89"/>
      <c r="G26" s="86"/>
      <c r="H26" s="113"/>
      <c r="I26" s="113"/>
      <c r="K26" s="77" t="s">
        <v>87</v>
      </c>
      <c r="L26" s="4"/>
      <c r="N26" s="213"/>
      <c r="O26" s="60" t="s">
        <v>78</v>
      </c>
      <c r="P26" s="61">
        <v>3</v>
      </c>
      <c r="Q26" s="12"/>
      <c r="R26" s="94"/>
      <c r="S26" s="89" t="s">
        <v>66</v>
      </c>
      <c r="T26" s="86" t="s">
        <v>66</v>
      </c>
      <c r="U26" s="113"/>
      <c r="V26" s="113"/>
      <c r="X26" s="77" t="s">
        <v>87</v>
      </c>
      <c r="Y26" s="4"/>
    </row>
    <row r="27" spans="1:27" ht="33.75" customHeight="1" x14ac:dyDescent="0.25">
      <c r="A27" s="213"/>
      <c r="B27" s="60" t="s">
        <v>80</v>
      </c>
      <c r="C27" s="61">
        <v>2</v>
      </c>
      <c r="D27" s="12"/>
      <c r="E27" s="94"/>
      <c r="F27" s="94"/>
      <c r="G27" s="89"/>
      <c r="H27" s="86"/>
      <c r="I27" s="113"/>
      <c r="K27" s="77" t="s">
        <v>84</v>
      </c>
      <c r="L27" s="16"/>
      <c r="N27" s="213"/>
      <c r="O27" s="60" t="s">
        <v>80</v>
      </c>
      <c r="P27" s="61">
        <v>2</v>
      </c>
      <c r="Q27" s="12"/>
      <c r="R27" s="94"/>
      <c r="S27" s="94"/>
      <c r="T27" s="89"/>
      <c r="U27" s="86"/>
      <c r="V27" s="113"/>
      <c r="X27" s="77" t="s">
        <v>84</v>
      </c>
      <c r="Y27" s="16"/>
    </row>
    <row r="28" spans="1:27" ht="33.75" customHeight="1" x14ac:dyDescent="0.25">
      <c r="A28" s="214"/>
      <c r="B28" s="62" t="s">
        <v>81</v>
      </c>
      <c r="C28" s="63">
        <v>1</v>
      </c>
      <c r="D28" s="12"/>
      <c r="E28" s="94"/>
      <c r="F28" s="94"/>
      <c r="G28" s="89"/>
      <c r="H28" s="86"/>
      <c r="I28" s="113"/>
      <c r="K28" s="77" t="s">
        <v>88</v>
      </c>
      <c r="L28" s="14"/>
      <c r="N28" s="214"/>
      <c r="O28" s="62" t="s">
        <v>81</v>
      </c>
      <c r="P28" s="63">
        <v>1</v>
      </c>
      <c r="Q28" s="12"/>
      <c r="R28" s="94"/>
      <c r="S28" s="94"/>
      <c r="T28" s="89"/>
      <c r="U28" s="86"/>
      <c r="V28" s="113"/>
      <c r="X28" s="77" t="s">
        <v>88</v>
      </c>
      <c r="Y28" s="14"/>
    </row>
    <row r="29" spans="1:27" ht="19.5" customHeight="1" x14ac:dyDescent="0.25">
      <c r="C29" s="60"/>
      <c r="D29" s="17"/>
      <c r="O29" s="60"/>
      <c r="P29" s="60"/>
      <c r="Q29" s="17"/>
      <c r="X29" s="72"/>
    </row>
    <row r="30" spans="1:27" ht="11.25" customHeight="1" x14ac:dyDescent="0.25">
      <c r="C30" s="60"/>
      <c r="D30" s="17"/>
      <c r="E30" s="64">
        <v>1</v>
      </c>
      <c r="F30" s="65">
        <v>2</v>
      </c>
      <c r="G30" s="65">
        <v>3</v>
      </c>
      <c r="H30" s="65">
        <v>4</v>
      </c>
      <c r="I30" s="66">
        <v>5</v>
      </c>
      <c r="O30" s="60"/>
      <c r="P30" s="60"/>
      <c r="Q30" s="17"/>
      <c r="R30" s="64">
        <v>1</v>
      </c>
      <c r="S30" s="65">
        <v>2</v>
      </c>
      <c r="T30" s="65">
        <v>3</v>
      </c>
      <c r="U30" s="65">
        <v>4</v>
      </c>
      <c r="V30" s="66">
        <v>5</v>
      </c>
      <c r="X30" s="72"/>
    </row>
    <row r="31" spans="1:27" s="20" customFormat="1" ht="13.5" customHeight="1" x14ac:dyDescent="0.25">
      <c r="B31" s="73"/>
      <c r="C31" s="73"/>
      <c r="E31" s="67" t="s">
        <v>82</v>
      </c>
      <c r="F31" s="68" t="s">
        <v>83</v>
      </c>
      <c r="G31" s="68" t="s">
        <v>84</v>
      </c>
      <c r="H31" s="68" t="s">
        <v>85</v>
      </c>
      <c r="I31" s="69" t="s">
        <v>109</v>
      </c>
      <c r="K31" s="73"/>
      <c r="O31" s="73"/>
      <c r="P31" s="73"/>
      <c r="R31" s="67" t="s">
        <v>82</v>
      </c>
      <c r="S31" s="68" t="s">
        <v>83</v>
      </c>
      <c r="T31" s="68" t="s">
        <v>84</v>
      </c>
      <c r="U31" s="68" t="s">
        <v>85</v>
      </c>
      <c r="V31" s="69" t="s">
        <v>109</v>
      </c>
      <c r="X31" s="73"/>
      <c r="AA31" s="21"/>
    </row>
    <row r="32" spans="1:27" s="20" customFormat="1" ht="15" customHeight="1" x14ac:dyDescent="0.25">
      <c r="B32" s="73"/>
      <c r="C32" s="73"/>
      <c r="E32" s="215" t="s">
        <v>169</v>
      </c>
      <c r="F32" s="216"/>
      <c r="G32" s="216"/>
      <c r="H32" s="216"/>
      <c r="I32" s="217"/>
      <c r="K32" s="73"/>
      <c r="O32" s="73"/>
      <c r="P32" s="73"/>
      <c r="R32" s="215" t="s">
        <v>169</v>
      </c>
      <c r="S32" s="216"/>
      <c r="T32" s="216"/>
      <c r="U32" s="216"/>
      <c r="V32" s="217"/>
      <c r="X32" s="73"/>
      <c r="AA32" s="21"/>
    </row>
    <row r="33" spans="1:27" s="20" customFormat="1" ht="11.25" customHeight="1" x14ac:dyDescent="0.25">
      <c r="B33" s="73"/>
      <c r="C33" s="73"/>
      <c r="K33" s="73"/>
      <c r="O33" s="73"/>
      <c r="P33" s="73"/>
      <c r="X33" s="73"/>
      <c r="AA33" s="21"/>
    </row>
    <row r="34" spans="1:27" s="21" customFormat="1" ht="9.75" customHeight="1" x14ac:dyDescent="0.25">
      <c r="B34" s="74"/>
      <c r="C34" s="74"/>
      <c r="K34" s="74"/>
      <c r="O34" s="74"/>
      <c r="P34" s="74"/>
      <c r="X34" s="74"/>
    </row>
    <row r="35" spans="1:27" ht="22.5" customHeight="1" x14ac:dyDescent="0.25">
      <c r="B35" s="209" t="s">
        <v>110</v>
      </c>
      <c r="C35" s="210"/>
      <c r="D35" s="210"/>
      <c r="E35" s="210"/>
      <c r="F35" s="210"/>
      <c r="G35" s="210"/>
      <c r="H35" s="210"/>
      <c r="I35" s="210"/>
      <c r="J35" s="210"/>
      <c r="K35" s="210"/>
      <c r="L35" s="211"/>
      <c r="M35" s="23"/>
      <c r="O35" s="209" t="s">
        <v>110</v>
      </c>
      <c r="P35" s="210"/>
      <c r="Q35" s="210"/>
      <c r="R35" s="210"/>
      <c r="S35" s="210"/>
      <c r="T35" s="210"/>
      <c r="U35" s="210"/>
      <c r="V35" s="210"/>
      <c r="W35" s="210"/>
      <c r="X35" s="210"/>
      <c r="Y35" s="211"/>
      <c r="Z35" s="23"/>
    </row>
    <row r="36" spans="1:27" ht="17.25" customHeight="1" x14ac:dyDescent="0.25">
      <c r="C36" s="71"/>
      <c r="D36" s="22"/>
      <c r="E36" s="22" t="s">
        <v>170</v>
      </c>
      <c r="F36" s="22" t="str">
        <f>+'Matriz Riesgo'!B22</f>
        <v xml:space="preserve"> </v>
      </c>
      <c r="G36" s="22"/>
      <c r="H36" s="22"/>
      <c r="I36" s="22"/>
      <c r="J36" s="22"/>
      <c r="K36" s="71"/>
      <c r="L36" s="22"/>
      <c r="M36" s="22"/>
      <c r="O36" s="71"/>
      <c r="P36" s="71"/>
      <c r="Q36" s="22"/>
      <c r="R36" s="22" t="s">
        <v>170</v>
      </c>
      <c r="S36" s="22" t="str">
        <f>+'Matriz Riesgo'!B22</f>
        <v xml:space="preserve"> </v>
      </c>
      <c r="T36" s="22"/>
      <c r="U36" s="22"/>
      <c r="V36" s="22"/>
      <c r="W36" s="22"/>
      <c r="X36" s="71"/>
      <c r="Y36" s="22"/>
      <c r="Z36" s="22"/>
    </row>
    <row r="37" spans="1:27" ht="17.25" customHeight="1" x14ac:dyDescent="0.25"/>
    <row r="38" spans="1:27" ht="33.75" customHeight="1" x14ac:dyDescent="0.25">
      <c r="A38" s="212" t="s">
        <v>168</v>
      </c>
      <c r="B38" s="58" t="s">
        <v>77</v>
      </c>
      <c r="C38" s="59">
        <v>5</v>
      </c>
      <c r="D38" s="12"/>
      <c r="E38" s="86"/>
      <c r="F38" s="86"/>
      <c r="G38" s="113" t="s">
        <v>66</v>
      </c>
      <c r="H38" s="108"/>
      <c r="I38" s="113"/>
      <c r="N38" s="212" t="s">
        <v>168</v>
      </c>
      <c r="O38" s="58" t="s">
        <v>77</v>
      </c>
      <c r="P38" s="59">
        <v>5</v>
      </c>
      <c r="Q38" s="12"/>
      <c r="R38" s="86"/>
      <c r="S38" s="86"/>
      <c r="T38" s="113" t="s">
        <v>66</v>
      </c>
      <c r="U38" s="108"/>
      <c r="V38" s="113"/>
      <c r="X38" s="72"/>
    </row>
    <row r="39" spans="1:27" ht="33.75" customHeight="1" x14ac:dyDescent="0.25">
      <c r="A39" s="213"/>
      <c r="B39" s="60" t="s">
        <v>79</v>
      </c>
      <c r="C39" s="61">
        <v>4</v>
      </c>
      <c r="D39" s="12"/>
      <c r="E39" s="89"/>
      <c r="F39" s="86"/>
      <c r="G39" s="86" t="s">
        <v>66</v>
      </c>
      <c r="H39" s="113"/>
      <c r="I39" s="113"/>
      <c r="K39" s="77" t="s">
        <v>86</v>
      </c>
      <c r="L39" s="15"/>
      <c r="N39" s="213"/>
      <c r="O39" s="60" t="s">
        <v>79</v>
      </c>
      <c r="P39" s="61">
        <v>4</v>
      </c>
      <c r="Q39" s="12"/>
      <c r="R39" s="89"/>
      <c r="S39" s="86"/>
      <c r="T39" s="86"/>
      <c r="U39" s="113"/>
      <c r="V39" s="113"/>
      <c r="X39" s="77" t="s">
        <v>86</v>
      </c>
      <c r="Y39" s="15"/>
    </row>
    <row r="40" spans="1:27" ht="33.75" customHeight="1" x14ac:dyDescent="0.25">
      <c r="A40" s="213"/>
      <c r="B40" s="60" t="s">
        <v>78</v>
      </c>
      <c r="C40" s="61">
        <v>3</v>
      </c>
      <c r="D40" s="12"/>
      <c r="E40" s="94"/>
      <c r="F40" s="89"/>
      <c r="G40" s="86" t="s">
        <v>66</v>
      </c>
      <c r="H40" s="113"/>
      <c r="I40" s="113"/>
      <c r="K40" s="77" t="s">
        <v>87</v>
      </c>
      <c r="L40" s="4"/>
      <c r="N40" s="213"/>
      <c r="O40" s="60" t="s">
        <v>78</v>
      </c>
      <c r="P40" s="61">
        <v>3</v>
      </c>
      <c r="Q40" s="12"/>
      <c r="R40" s="94"/>
      <c r="S40" s="89"/>
      <c r="T40" s="86" t="s">
        <v>66</v>
      </c>
      <c r="U40" s="113"/>
      <c r="V40" s="113"/>
      <c r="X40" s="77" t="s">
        <v>87</v>
      </c>
      <c r="Y40" s="4"/>
    </row>
    <row r="41" spans="1:27" ht="33.75" customHeight="1" x14ac:dyDescent="0.25">
      <c r="A41" s="213"/>
      <c r="B41" s="60" t="s">
        <v>80</v>
      </c>
      <c r="C41" s="61">
        <v>2</v>
      </c>
      <c r="D41" s="12"/>
      <c r="E41" s="94"/>
      <c r="F41" s="94"/>
      <c r="G41" s="89"/>
      <c r="H41" s="86"/>
      <c r="I41" s="113"/>
      <c r="K41" s="77" t="s">
        <v>84</v>
      </c>
      <c r="L41" s="16"/>
      <c r="N41" s="213"/>
      <c r="O41" s="60" t="s">
        <v>80</v>
      </c>
      <c r="P41" s="61">
        <v>2</v>
      </c>
      <c r="Q41" s="12"/>
      <c r="R41" s="94"/>
      <c r="S41" s="94" t="s">
        <v>66</v>
      </c>
      <c r="T41" s="89"/>
      <c r="U41" s="86"/>
      <c r="V41" s="113"/>
      <c r="X41" s="77" t="s">
        <v>84</v>
      </c>
      <c r="Y41" s="16"/>
    </row>
    <row r="42" spans="1:27" ht="33.75" customHeight="1" x14ac:dyDescent="0.25">
      <c r="A42" s="214"/>
      <c r="B42" s="62" t="s">
        <v>81</v>
      </c>
      <c r="C42" s="63">
        <v>1</v>
      </c>
      <c r="D42" s="12"/>
      <c r="E42" s="94"/>
      <c r="F42" s="94"/>
      <c r="G42" s="89"/>
      <c r="H42" s="86"/>
      <c r="I42" s="113"/>
      <c r="K42" s="77" t="s">
        <v>88</v>
      </c>
      <c r="L42" s="14"/>
      <c r="N42" s="214"/>
      <c r="O42" s="62" t="s">
        <v>81</v>
      </c>
      <c r="P42" s="63">
        <v>1</v>
      </c>
      <c r="Q42" s="12"/>
      <c r="R42" s="94"/>
      <c r="S42" s="94"/>
      <c r="T42" s="89"/>
      <c r="U42" s="86"/>
      <c r="V42" s="113"/>
      <c r="X42" s="77" t="s">
        <v>88</v>
      </c>
      <c r="Y42" s="14"/>
    </row>
    <row r="43" spans="1:27" ht="19.5" customHeight="1" x14ac:dyDescent="0.25">
      <c r="C43" s="60"/>
      <c r="D43" s="17"/>
      <c r="O43" s="60"/>
      <c r="P43" s="60"/>
      <c r="Q43" s="17"/>
      <c r="X43" s="72"/>
    </row>
    <row r="44" spans="1:27" ht="11.25" customHeight="1" x14ac:dyDescent="0.25">
      <c r="C44" s="60"/>
      <c r="D44" s="17"/>
      <c r="E44" s="64">
        <v>1</v>
      </c>
      <c r="F44" s="65">
        <v>2</v>
      </c>
      <c r="G44" s="65">
        <v>3</v>
      </c>
      <c r="H44" s="65">
        <v>4</v>
      </c>
      <c r="I44" s="66">
        <v>5</v>
      </c>
      <c r="O44" s="60"/>
      <c r="P44" s="60"/>
      <c r="Q44" s="17"/>
      <c r="R44" s="64">
        <v>1</v>
      </c>
      <c r="S44" s="65">
        <v>2</v>
      </c>
      <c r="T44" s="65">
        <v>3</v>
      </c>
      <c r="U44" s="65">
        <v>4</v>
      </c>
      <c r="V44" s="66">
        <v>5</v>
      </c>
      <c r="X44" s="72"/>
    </row>
    <row r="45" spans="1:27" ht="13.5" customHeight="1" x14ac:dyDescent="0.25">
      <c r="C45" s="73"/>
      <c r="D45" s="20"/>
      <c r="E45" s="67" t="s">
        <v>82</v>
      </c>
      <c r="F45" s="68" t="s">
        <v>83</v>
      </c>
      <c r="G45" s="68" t="s">
        <v>84</v>
      </c>
      <c r="H45" s="68" t="s">
        <v>85</v>
      </c>
      <c r="I45" s="69" t="s">
        <v>109</v>
      </c>
      <c r="J45" s="20"/>
      <c r="K45" s="73"/>
      <c r="L45" s="20"/>
      <c r="M45" s="20"/>
      <c r="N45" s="20"/>
      <c r="O45" s="73"/>
      <c r="P45" s="73"/>
      <c r="Q45" s="20"/>
      <c r="R45" s="67" t="s">
        <v>82</v>
      </c>
      <c r="S45" s="68" t="s">
        <v>83</v>
      </c>
      <c r="T45" s="68" t="s">
        <v>84</v>
      </c>
      <c r="U45" s="68" t="s">
        <v>85</v>
      </c>
      <c r="V45" s="69" t="s">
        <v>109</v>
      </c>
      <c r="W45" s="20"/>
      <c r="X45" s="73"/>
      <c r="Y45" s="20"/>
      <c r="Z45" s="20"/>
    </row>
    <row r="46" spans="1:27" ht="15" customHeight="1" x14ac:dyDescent="0.25">
      <c r="C46" s="73"/>
      <c r="D46" s="20"/>
      <c r="E46" s="215" t="s">
        <v>169</v>
      </c>
      <c r="F46" s="216"/>
      <c r="G46" s="216"/>
      <c r="H46" s="216"/>
      <c r="I46" s="217"/>
      <c r="J46" s="20"/>
      <c r="K46" s="73"/>
      <c r="L46" s="20"/>
      <c r="M46" s="20"/>
      <c r="N46" s="20"/>
      <c r="O46" s="73"/>
      <c r="P46" s="73"/>
      <c r="Q46" s="20"/>
      <c r="R46" s="215" t="s">
        <v>169</v>
      </c>
      <c r="S46" s="216"/>
      <c r="T46" s="216"/>
      <c r="U46" s="216"/>
      <c r="V46" s="217"/>
      <c r="W46" s="20"/>
      <c r="X46" s="73"/>
      <c r="Y46" s="20"/>
      <c r="Z46" s="20"/>
    </row>
    <row r="47" spans="1:27" ht="11.25" customHeight="1" x14ac:dyDescent="0.25">
      <c r="C47" s="73"/>
      <c r="D47" s="20"/>
      <c r="E47" s="20"/>
      <c r="F47" s="20"/>
      <c r="G47" s="20"/>
      <c r="H47" s="20"/>
      <c r="I47" s="20"/>
      <c r="J47" s="20"/>
      <c r="K47" s="73"/>
      <c r="L47" s="20"/>
      <c r="M47" s="20"/>
      <c r="N47" s="20"/>
      <c r="O47" s="73"/>
      <c r="P47" s="73"/>
      <c r="Q47" s="20"/>
      <c r="R47" s="20"/>
      <c r="S47" s="20"/>
      <c r="T47" s="20"/>
      <c r="U47" s="20"/>
      <c r="V47" s="20"/>
      <c r="W47" s="20"/>
      <c r="X47" s="73"/>
      <c r="Y47" s="20"/>
      <c r="Z47" s="20"/>
    </row>
    <row r="48" spans="1:27" s="11" customFormat="1" ht="9.75" customHeight="1" x14ac:dyDescent="0.25">
      <c r="B48" s="75"/>
      <c r="C48" s="74"/>
      <c r="D48" s="21"/>
      <c r="E48" s="21"/>
      <c r="F48" s="21"/>
      <c r="G48" s="21"/>
      <c r="H48" s="21"/>
      <c r="I48" s="21"/>
      <c r="J48" s="21"/>
      <c r="K48" s="74"/>
      <c r="L48" s="21"/>
      <c r="M48" s="21"/>
      <c r="N48" s="21"/>
      <c r="O48" s="74"/>
      <c r="P48" s="74"/>
      <c r="Q48" s="21"/>
      <c r="R48" s="21"/>
      <c r="S48" s="21"/>
      <c r="T48" s="21"/>
      <c r="U48" s="21"/>
      <c r="V48" s="21"/>
      <c r="W48" s="21"/>
      <c r="X48" s="74"/>
      <c r="Y48" s="21"/>
      <c r="Z48" s="21"/>
    </row>
    <row r="49" spans="1:27" ht="22.5" customHeight="1" x14ac:dyDescent="0.25">
      <c r="B49" s="209" t="s">
        <v>108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1"/>
      <c r="M49" s="23"/>
      <c r="N49" s="20"/>
      <c r="O49" s="209" t="s">
        <v>110</v>
      </c>
      <c r="P49" s="210"/>
      <c r="Q49" s="210"/>
      <c r="R49" s="210"/>
      <c r="S49" s="210"/>
      <c r="T49" s="210"/>
      <c r="U49" s="210"/>
      <c r="V49" s="210"/>
      <c r="W49" s="210"/>
      <c r="X49" s="210"/>
      <c r="Y49" s="211"/>
      <c r="Z49" s="20"/>
    </row>
    <row r="50" spans="1:27" ht="17.25" customHeight="1" x14ac:dyDescent="0.25">
      <c r="C50" s="71"/>
      <c r="D50" s="22"/>
      <c r="E50" s="22" t="s">
        <v>170</v>
      </c>
      <c r="F50" s="34" t="str">
        <f>+'Matriz Riesgo'!B23</f>
        <v xml:space="preserve"> </v>
      </c>
      <c r="G50" s="22"/>
      <c r="H50" s="22"/>
      <c r="I50" s="22"/>
      <c r="J50" s="22"/>
      <c r="K50" s="71"/>
      <c r="L50" s="22"/>
      <c r="M50" s="22"/>
      <c r="N50" s="20"/>
      <c r="O50" s="71"/>
      <c r="P50" s="71"/>
      <c r="Q50" s="22"/>
      <c r="R50" s="22" t="s">
        <v>170</v>
      </c>
      <c r="S50" s="22" t="str">
        <f>+'Matriz Riesgo'!B23</f>
        <v xml:space="preserve"> </v>
      </c>
      <c r="T50" s="22"/>
      <c r="U50" s="22"/>
      <c r="V50" s="22"/>
      <c r="W50" s="22"/>
      <c r="X50" s="71"/>
      <c r="Y50" s="22"/>
      <c r="Z50" s="20"/>
    </row>
    <row r="51" spans="1:27" ht="17.25" customHeight="1" x14ac:dyDescent="0.25">
      <c r="O51" s="72"/>
      <c r="P51" s="72"/>
      <c r="Q51" s="13"/>
      <c r="X51" s="72"/>
    </row>
    <row r="52" spans="1:27" ht="33.75" customHeight="1" x14ac:dyDescent="0.25">
      <c r="A52" s="212" t="s">
        <v>168</v>
      </c>
      <c r="B52" s="58" t="s">
        <v>77</v>
      </c>
      <c r="C52" s="59">
        <v>5</v>
      </c>
      <c r="D52" s="12"/>
      <c r="E52" s="86"/>
      <c r="F52" s="86"/>
      <c r="G52" s="113" t="s">
        <v>66</v>
      </c>
      <c r="H52" s="108" t="s">
        <v>66</v>
      </c>
      <c r="I52" s="113"/>
      <c r="N52" s="212" t="s">
        <v>168</v>
      </c>
      <c r="O52" s="58" t="s">
        <v>77</v>
      </c>
      <c r="P52" s="59">
        <v>5</v>
      </c>
      <c r="Q52" s="12"/>
      <c r="R52" s="86"/>
      <c r="S52" s="86"/>
      <c r="T52" s="113"/>
      <c r="U52" s="108"/>
      <c r="V52" s="113"/>
      <c r="X52" s="72"/>
    </row>
    <row r="53" spans="1:27" ht="33.75" customHeight="1" x14ac:dyDescent="0.25">
      <c r="A53" s="213"/>
      <c r="B53" s="60" t="s">
        <v>79</v>
      </c>
      <c r="C53" s="61">
        <v>4</v>
      </c>
      <c r="D53" s="12"/>
      <c r="E53" s="89"/>
      <c r="F53" s="86"/>
      <c r="G53" s="86"/>
      <c r="H53" s="113"/>
      <c r="I53" s="113"/>
      <c r="K53" s="77" t="s">
        <v>86</v>
      </c>
      <c r="L53" s="15"/>
      <c r="N53" s="213"/>
      <c r="O53" s="60" t="s">
        <v>79</v>
      </c>
      <c r="P53" s="61">
        <v>4</v>
      </c>
      <c r="Q53" s="12"/>
      <c r="R53" s="89"/>
      <c r="S53" s="86"/>
      <c r="T53" s="86" t="s">
        <v>66</v>
      </c>
      <c r="U53" s="113" t="s">
        <v>66</v>
      </c>
      <c r="V53" s="113"/>
      <c r="X53" s="77" t="s">
        <v>86</v>
      </c>
      <c r="Y53" s="15"/>
    </row>
    <row r="54" spans="1:27" ht="33.75" customHeight="1" x14ac:dyDescent="0.25">
      <c r="A54" s="213"/>
      <c r="B54" s="60" t="s">
        <v>78</v>
      </c>
      <c r="C54" s="61">
        <v>3</v>
      </c>
      <c r="D54" s="12"/>
      <c r="E54" s="94"/>
      <c r="F54" s="89"/>
      <c r="G54" s="86"/>
      <c r="H54" s="113"/>
      <c r="I54" s="113"/>
      <c r="K54" s="77" t="s">
        <v>87</v>
      </c>
      <c r="L54" s="4"/>
      <c r="N54" s="213"/>
      <c r="O54" s="60" t="s">
        <v>78</v>
      </c>
      <c r="P54" s="61">
        <v>3</v>
      </c>
      <c r="Q54" s="12"/>
      <c r="R54" s="94"/>
      <c r="S54" s="89"/>
      <c r="T54" s="86"/>
      <c r="U54" s="113"/>
      <c r="V54" s="113"/>
      <c r="X54" s="77" t="s">
        <v>87</v>
      </c>
      <c r="Y54" s="4"/>
    </row>
    <row r="55" spans="1:27" ht="33.75" customHeight="1" x14ac:dyDescent="0.25">
      <c r="A55" s="213"/>
      <c r="B55" s="60" t="s">
        <v>80</v>
      </c>
      <c r="C55" s="61">
        <v>2</v>
      </c>
      <c r="D55" s="12"/>
      <c r="E55" s="94"/>
      <c r="F55" s="94"/>
      <c r="G55" s="89"/>
      <c r="H55" s="86"/>
      <c r="I55" s="113"/>
      <c r="K55" s="77" t="s">
        <v>84</v>
      </c>
      <c r="L55" s="16"/>
      <c r="N55" s="213"/>
      <c r="O55" s="60" t="s">
        <v>80</v>
      </c>
      <c r="P55" s="61">
        <v>2</v>
      </c>
      <c r="Q55" s="12"/>
      <c r="R55" s="94"/>
      <c r="S55" s="94"/>
      <c r="T55" s="89"/>
      <c r="U55" s="86"/>
      <c r="V55" s="113"/>
      <c r="X55" s="77" t="s">
        <v>84</v>
      </c>
      <c r="Y55" s="16"/>
    </row>
    <row r="56" spans="1:27" ht="33.75" customHeight="1" x14ac:dyDescent="0.25">
      <c r="A56" s="214"/>
      <c r="B56" s="62" t="s">
        <v>81</v>
      </c>
      <c r="C56" s="63">
        <v>1</v>
      </c>
      <c r="D56" s="12"/>
      <c r="E56" s="94"/>
      <c r="F56" s="94"/>
      <c r="G56" s="89"/>
      <c r="H56" s="86"/>
      <c r="I56" s="113"/>
      <c r="K56" s="77" t="s">
        <v>88</v>
      </c>
      <c r="L56" s="14"/>
      <c r="N56" s="214"/>
      <c r="O56" s="62" t="s">
        <v>81</v>
      </c>
      <c r="P56" s="63">
        <v>1</v>
      </c>
      <c r="Q56" s="12"/>
      <c r="R56" s="94"/>
      <c r="S56" s="94"/>
      <c r="T56" s="89"/>
      <c r="U56" s="86"/>
      <c r="V56" s="113"/>
      <c r="X56" s="77" t="s">
        <v>88</v>
      </c>
      <c r="Y56" s="14"/>
    </row>
    <row r="57" spans="1:27" ht="19.5" customHeight="1" x14ac:dyDescent="0.25">
      <c r="C57" s="60"/>
      <c r="D57" s="17"/>
      <c r="O57" s="60"/>
      <c r="P57" s="60"/>
      <c r="Q57" s="17"/>
      <c r="X57" s="72"/>
    </row>
    <row r="58" spans="1:27" ht="11.25" customHeight="1" x14ac:dyDescent="0.25">
      <c r="C58" s="60"/>
      <c r="D58" s="17"/>
      <c r="E58" s="64">
        <v>1</v>
      </c>
      <c r="F58" s="65">
        <v>2</v>
      </c>
      <c r="G58" s="65">
        <v>3</v>
      </c>
      <c r="H58" s="65">
        <v>4</v>
      </c>
      <c r="I58" s="66">
        <v>5</v>
      </c>
      <c r="O58" s="60"/>
      <c r="P58" s="60"/>
      <c r="Q58" s="17"/>
      <c r="R58" s="64">
        <v>1</v>
      </c>
      <c r="S58" s="65">
        <v>2</v>
      </c>
      <c r="T58" s="65">
        <v>3</v>
      </c>
      <c r="U58" s="65">
        <v>4</v>
      </c>
      <c r="V58" s="66">
        <v>5</v>
      </c>
      <c r="X58" s="72"/>
    </row>
    <row r="59" spans="1:27" s="13" customFormat="1" ht="13.5" customHeight="1" x14ac:dyDescent="0.25">
      <c r="B59" s="72"/>
      <c r="C59" s="72"/>
      <c r="E59" s="67" t="s">
        <v>82</v>
      </c>
      <c r="F59" s="68" t="s">
        <v>83</v>
      </c>
      <c r="G59" s="68" t="s">
        <v>84</v>
      </c>
      <c r="H59" s="68" t="s">
        <v>85</v>
      </c>
      <c r="I59" s="69" t="s">
        <v>109</v>
      </c>
      <c r="K59" s="72"/>
      <c r="O59" s="72"/>
      <c r="P59" s="72"/>
      <c r="R59" s="67" t="s">
        <v>82</v>
      </c>
      <c r="S59" s="68" t="s">
        <v>83</v>
      </c>
      <c r="T59" s="68" t="s">
        <v>84</v>
      </c>
      <c r="U59" s="68" t="s">
        <v>85</v>
      </c>
      <c r="V59" s="69" t="s">
        <v>109</v>
      </c>
      <c r="X59" s="72"/>
      <c r="AA59" s="24"/>
    </row>
    <row r="60" spans="1:27" s="13" customFormat="1" ht="15" customHeight="1" x14ac:dyDescent="0.25">
      <c r="B60" s="72"/>
      <c r="C60" s="72"/>
      <c r="E60" s="215" t="s">
        <v>169</v>
      </c>
      <c r="F60" s="216"/>
      <c r="G60" s="216"/>
      <c r="H60" s="216"/>
      <c r="I60" s="217"/>
      <c r="K60" s="72"/>
      <c r="O60" s="72"/>
      <c r="P60" s="72"/>
      <c r="R60" s="215" t="s">
        <v>169</v>
      </c>
      <c r="S60" s="216"/>
      <c r="T60" s="216"/>
      <c r="U60" s="216"/>
      <c r="V60" s="217"/>
      <c r="X60" s="72"/>
      <c r="AA60" s="24"/>
    </row>
    <row r="61" spans="1:27" s="13" customFormat="1" ht="11.25" customHeight="1" x14ac:dyDescent="0.25">
      <c r="B61" s="72"/>
      <c r="C61" s="72"/>
      <c r="E61" s="20"/>
      <c r="F61" s="20"/>
      <c r="G61" s="20"/>
      <c r="H61" s="20"/>
      <c r="I61" s="20"/>
      <c r="K61" s="72"/>
      <c r="O61" s="72"/>
      <c r="P61" s="72"/>
      <c r="R61" s="20"/>
      <c r="S61" s="20"/>
      <c r="T61" s="20"/>
      <c r="U61" s="20"/>
      <c r="V61" s="20"/>
      <c r="X61" s="72"/>
      <c r="AA61" s="24"/>
    </row>
    <row r="62" spans="1:27" s="11" customFormat="1" ht="9.75" customHeight="1" x14ac:dyDescent="0.25">
      <c r="B62" s="75"/>
      <c r="C62" s="76"/>
      <c r="D62" s="24"/>
      <c r="K62" s="76"/>
      <c r="O62" s="75"/>
      <c r="P62" s="75"/>
      <c r="X62" s="75"/>
    </row>
    <row r="63" spans="1:27" ht="22.5" customHeight="1" x14ac:dyDescent="0.25">
      <c r="B63" s="209" t="s">
        <v>108</v>
      </c>
      <c r="C63" s="210"/>
      <c r="D63" s="210"/>
      <c r="E63" s="210"/>
      <c r="F63" s="210"/>
      <c r="G63" s="210"/>
      <c r="H63" s="210"/>
      <c r="I63" s="210"/>
      <c r="J63" s="210"/>
      <c r="K63" s="210"/>
      <c r="L63" s="211"/>
      <c r="M63" s="23"/>
      <c r="N63" s="20"/>
      <c r="O63" s="209" t="s">
        <v>110</v>
      </c>
      <c r="P63" s="210"/>
      <c r="Q63" s="210"/>
      <c r="R63" s="210"/>
      <c r="S63" s="210"/>
      <c r="T63" s="210"/>
      <c r="U63" s="210"/>
      <c r="V63" s="210"/>
      <c r="W63" s="210"/>
      <c r="X63" s="210"/>
      <c r="Y63" s="211"/>
      <c r="Z63" s="20"/>
    </row>
    <row r="64" spans="1:27" ht="17.25" customHeight="1" x14ac:dyDescent="0.25">
      <c r="C64" s="71"/>
      <c r="D64" s="95"/>
      <c r="E64" s="95" t="s">
        <v>170</v>
      </c>
      <c r="F64" s="112" t="str">
        <f>+'Matriz Riesgo'!B24</f>
        <v xml:space="preserve"> </v>
      </c>
      <c r="G64" s="95"/>
      <c r="H64" s="95"/>
      <c r="I64" s="95"/>
      <c r="J64" s="95"/>
      <c r="K64" s="71"/>
      <c r="L64" s="95"/>
      <c r="M64" s="95"/>
      <c r="N64" s="20"/>
      <c r="O64" s="71"/>
      <c r="P64" s="71"/>
      <c r="Q64" s="95"/>
      <c r="R64" s="95" t="s">
        <v>170</v>
      </c>
      <c r="S64" s="112" t="str">
        <f>+'Matriz Riesgo'!B24</f>
        <v xml:space="preserve"> </v>
      </c>
      <c r="T64" s="95"/>
      <c r="U64" s="95"/>
      <c r="V64" s="95"/>
      <c r="W64" s="95"/>
      <c r="X64" s="71"/>
      <c r="Y64" s="95"/>
      <c r="Z64" s="20"/>
    </row>
    <row r="65" spans="1:27" ht="17.25" customHeight="1" x14ac:dyDescent="0.25">
      <c r="O65" s="72"/>
      <c r="P65" s="72"/>
      <c r="Q65" s="13"/>
      <c r="X65" s="72"/>
    </row>
    <row r="66" spans="1:27" ht="33.75" customHeight="1" x14ac:dyDescent="0.25">
      <c r="A66" s="212" t="s">
        <v>168</v>
      </c>
      <c r="B66" s="58" t="s">
        <v>77</v>
      </c>
      <c r="C66" s="59">
        <v>5</v>
      </c>
      <c r="D66" s="12"/>
      <c r="E66" s="86"/>
      <c r="F66" s="86"/>
      <c r="G66" s="113" t="s">
        <v>66</v>
      </c>
      <c r="H66" s="108" t="s">
        <v>66</v>
      </c>
      <c r="I66" s="113"/>
      <c r="N66" s="212" t="s">
        <v>168</v>
      </c>
      <c r="O66" s="58" t="s">
        <v>77</v>
      </c>
      <c r="P66" s="59">
        <v>5</v>
      </c>
      <c r="Q66" s="12"/>
      <c r="R66" s="86"/>
      <c r="S66" s="86"/>
      <c r="T66" s="113" t="s">
        <v>66</v>
      </c>
      <c r="U66" s="108"/>
      <c r="V66" s="113"/>
      <c r="X66" s="72"/>
    </row>
    <row r="67" spans="1:27" ht="33.75" customHeight="1" x14ac:dyDescent="0.25">
      <c r="A67" s="213"/>
      <c r="B67" s="60" t="s">
        <v>79</v>
      </c>
      <c r="C67" s="61">
        <v>4</v>
      </c>
      <c r="D67" s="12"/>
      <c r="E67" s="89"/>
      <c r="F67" s="86"/>
      <c r="G67" s="86"/>
      <c r="H67" s="113"/>
      <c r="I67" s="113"/>
      <c r="K67" s="77" t="s">
        <v>86</v>
      </c>
      <c r="L67" s="15"/>
      <c r="N67" s="213"/>
      <c r="O67" s="60" t="s">
        <v>79</v>
      </c>
      <c r="P67" s="61">
        <v>4</v>
      </c>
      <c r="Q67" s="12"/>
      <c r="R67" s="89"/>
      <c r="S67" s="86"/>
      <c r="T67" s="86" t="s">
        <v>66</v>
      </c>
      <c r="U67" s="113" t="s">
        <v>66</v>
      </c>
      <c r="V67" s="113"/>
      <c r="X67" s="77" t="s">
        <v>86</v>
      </c>
      <c r="Y67" s="15"/>
    </row>
    <row r="68" spans="1:27" ht="33.75" customHeight="1" x14ac:dyDescent="0.25">
      <c r="A68" s="213"/>
      <c r="B68" s="60" t="s">
        <v>78</v>
      </c>
      <c r="C68" s="61">
        <v>3</v>
      </c>
      <c r="D68" s="12"/>
      <c r="E68" s="94"/>
      <c r="F68" s="89"/>
      <c r="G68" s="86"/>
      <c r="H68" s="113"/>
      <c r="I68" s="113"/>
      <c r="K68" s="77" t="s">
        <v>87</v>
      </c>
      <c r="L68" s="4"/>
      <c r="N68" s="213"/>
      <c r="O68" s="60" t="s">
        <v>78</v>
      </c>
      <c r="P68" s="61">
        <v>3</v>
      </c>
      <c r="Q68" s="12"/>
      <c r="R68" s="94"/>
      <c r="S68" s="89"/>
      <c r="T68" s="86"/>
      <c r="U68" s="113"/>
      <c r="V68" s="113"/>
      <c r="X68" s="77" t="s">
        <v>87</v>
      </c>
      <c r="Y68" s="4"/>
    </row>
    <row r="69" spans="1:27" ht="33.75" customHeight="1" x14ac:dyDescent="0.25">
      <c r="A69" s="213"/>
      <c r="B69" s="60" t="s">
        <v>80</v>
      </c>
      <c r="C69" s="61">
        <v>2</v>
      </c>
      <c r="D69" s="12"/>
      <c r="E69" s="94"/>
      <c r="F69" s="94"/>
      <c r="G69" s="89"/>
      <c r="H69" s="86"/>
      <c r="I69" s="113"/>
      <c r="K69" s="77" t="s">
        <v>84</v>
      </c>
      <c r="L69" s="16"/>
      <c r="N69" s="213"/>
      <c r="O69" s="60" t="s">
        <v>80</v>
      </c>
      <c r="P69" s="61">
        <v>2</v>
      </c>
      <c r="Q69" s="12"/>
      <c r="R69" s="94"/>
      <c r="S69" s="94"/>
      <c r="T69" s="89"/>
      <c r="U69" s="86"/>
      <c r="V69" s="113"/>
      <c r="X69" s="77" t="s">
        <v>84</v>
      </c>
      <c r="Y69" s="16"/>
    </row>
    <row r="70" spans="1:27" ht="33.75" customHeight="1" x14ac:dyDescent="0.25">
      <c r="A70" s="214"/>
      <c r="B70" s="62" t="s">
        <v>81</v>
      </c>
      <c r="C70" s="63">
        <v>1</v>
      </c>
      <c r="D70" s="12"/>
      <c r="E70" s="94"/>
      <c r="F70" s="94"/>
      <c r="G70" s="89"/>
      <c r="H70" s="86"/>
      <c r="I70" s="113"/>
      <c r="K70" s="77" t="s">
        <v>88</v>
      </c>
      <c r="L70" s="14"/>
      <c r="N70" s="214"/>
      <c r="O70" s="62" t="s">
        <v>81</v>
      </c>
      <c r="P70" s="63">
        <v>1</v>
      </c>
      <c r="Q70" s="12"/>
      <c r="R70" s="94"/>
      <c r="S70" s="94"/>
      <c r="T70" s="89"/>
      <c r="U70" s="86"/>
      <c r="V70" s="113"/>
      <c r="X70" s="77" t="s">
        <v>88</v>
      </c>
      <c r="Y70" s="14"/>
    </row>
    <row r="71" spans="1:27" ht="19.5" customHeight="1" x14ac:dyDescent="0.25">
      <c r="C71" s="60"/>
      <c r="D71" s="17"/>
      <c r="O71" s="60"/>
      <c r="P71" s="60"/>
      <c r="Q71" s="17"/>
      <c r="X71" s="72"/>
    </row>
    <row r="72" spans="1:27" ht="11.25" customHeight="1" x14ac:dyDescent="0.25">
      <c r="C72" s="60"/>
      <c r="D72" s="17"/>
      <c r="E72" s="64">
        <v>1</v>
      </c>
      <c r="F72" s="65">
        <v>2</v>
      </c>
      <c r="G72" s="65">
        <v>3</v>
      </c>
      <c r="H72" s="65">
        <v>4</v>
      </c>
      <c r="I72" s="66">
        <v>5</v>
      </c>
      <c r="O72" s="60"/>
      <c r="P72" s="60"/>
      <c r="Q72" s="17"/>
      <c r="R72" s="64">
        <v>1</v>
      </c>
      <c r="S72" s="65">
        <v>2</v>
      </c>
      <c r="T72" s="65">
        <v>3</v>
      </c>
      <c r="U72" s="65">
        <v>4</v>
      </c>
      <c r="V72" s="66">
        <v>5</v>
      </c>
      <c r="X72" s="72"/>
    </row>
    <row r="73" spans="1:27" s="13" customFormat="1" ht="13.5" customHeight="1" x14ac:dyDescent="0.25">
      <c r="B73" s="72"/>
      <c r="C73" s="72"/>
      <c r="E73" s="67" t="s">
        <v>82</v>
      </c>
      <c r="F73" s="68" t="s">
        <v>83</v>
      </c>
      <c r="G73" s="68" t="s">
        <v>84</v>
      </c>
      <c r="H73" s="68" t="s">
        <v>85</v>
      </c>
      <c r="I73" s="69" t="s">
        <v>109</v>
      </c>
      <c r="K73" s="72"/>
      <c r="O73" s="72"/>
      <c r="P73" s="72"/>
      <c r="R73" s="67" t="s">
        <v>82</v>
      </c>
      <c r="S73" s="68" t="s">
        <v>83</v>
      </c>
      <c r="T73" s="68" t="s">
        <v>84</v>
      </c>
      <c r="U73" s="68" t="s">
        <v>85</v>
      </c>
      <c r="V73" s="69" t="s">
        <v>109</v>
      </c>
      <c r="X73" s="72"/>
      <c r="AA73" s="24"/>
    </row>
    <row r="74" spans="1:27" s="13" customFormat="1" ht="15" customHeight="1" x14ac:dyDescent="0.25">
      <c r="B74" s="72"/>
      <c r="C74" s="72"/>
      <c r="E74" s="215" t="s">
        <v>169</v>
      </c>
      <c r="F74" s="216"/>
      <c r="G74" s="216"/>
      <c r="H74" s="216"/>
      <c r="I74" s="217"/>
      <c r="K74" s="72"/>
      <c r="O74" s="72"/>
      <c r="P74" s="72"/>
      <c r="R74" s="215" t="s">
        <v>169</v>
      </c>
      <c r="S74" s="216"/>
      <c r="T74" s="216"/>
      <c r="U74" s="216"/>
      <c r="V74" s="217"/>
      <c r="X74" s="72"/>
      <c r="AA74" s="24"/>
    </row>
    <row r="75" spans="1:27" s="13" customFormat="1" ht="11.25" customHeight="1" x14ac:dyDescent="0.25">
      <c r="B75" s="72"/>
      <c r="C75" s="72"/>
      <c r="E75" s="20"/>
      <c r="F75" s="20"/>
      <c r="G75" s="20"/>
      <c r="H75" s="20"/>
      <c r="I75" s="20"/>
      <c r="K75" s="72"/>
      <c r="O75" s="72"/>
      <c r="P75" s="72"/>
      <c r="R75" s="20"/>
      <c r="S75" s="20"/>
      <c r="T75" s="20"/>
      <c r="U75" s="20"/>
      <c r="V75" s="20"/>
      <c r="X75" s="72"/>
      <c r="AA75" s="24"/>
    </row>
    <row r="76" spans="1:27" s="11" customFormat="1" ht="9.75" customHeight="1" x14ac:dyDescent="0.25">
      <c r="B76" s="75"/>
      <c r="C76" s="76"/>
      <c r="D76" s="24"/>
      <c r="K76" s="76"/>
      <c r="O76" s="75"/>
      <c r="P76" s="75"/>
      <c r="X76" s="75"/>
    </row>
    <row r="77" spans="1:27" ht="22.5" customHeight="1" x14ac:dyDescent="0.25">
      <c r="B77" s="209" t="s">
        <v>108</v>
      </c>
      <c r="C77" s="210"/>
      <c r="D77" s="210"/>
      <c r="E77" s="210"/>
      <c r="F77" s="210"/>
      <c r="G77" s="210"/>
      <c r="H77" s="210"/>
      <c r="I77" s="210"/>
      <c r="J77" s="210"/>
      <c r="K77" s="210"/>
      <c r="L77" s="211"/>
      <c r="M77" s="23"/>
      <c r="N77" s="20"/>
      <c r="O77" s="209" t="s">
        <v>110</v>
      </c>
      <c r="P77" s="210"/>
      <c r="Q77" s="210"/>
      <c r="R77" s="210"/>
      <c r="S77" s="210"/>
      <c r="T77" s="210"/>
      <c r="U77" s="210"/>
      <c r="V77" s="210"/>
      <c r="W77" s="210"/>
      <c r="X77" s="210"/>
      <c r="Y77" s="211"/>
      <c r="Z77" s="20"/>
    </row>
    <row r="78" spans="1:27" ht="17.25" customHeight="1" x14ac:dyDescent="0.25">
      <c r="C78" s="71"/>
      <c r="D78" s="95"/>
      <c r="E78" s="95" t="s">
        <v>170</v>
      </c>
      <c r="F78" s="112" t="str">
        <f>+'Matriz Riesgo'!B25</f>
        <v xml:space="preserve"> </v>
      </c>
      <c r="G78" s="95"/>
      <c r="H78" s="95"/>
      <c r="I78" s="95"/>
      <c r="J78" s="95"/>
      <c r="K78" s="71"/>
      <c r="L78" s="95"/>
      <c r="M78" s="95"/>
      <c r="N78" s="20"/>
      <c r="O78" s="71"/>
      <c r="P78" s="71"/>
      <c r="Q78" s="95"/>
      <c r="R78" s="95" t="s">
        <v>170</v>
      </c>
      <c r="S78" s="112" t="str">
        <f>+'Matriz Riesgo'!B25</f>
        <v xml:space="preserve"> </v>
      </c>
      <c r="T78" s="95"/>
      <c r="U78" s="95"/>
      <c r="V78" s="95"/>
      <c r="W78" s="95"/>
      <c r="X78" s="71"/>
      <c r="Y78" s="95"/>
      <c r="Z78" s="20"/>
    </row>
    <row r="79" spans="1:27" ht="17.25" customHeight="1" x14ac:dyDescent="0.25">
      <c r="O79" s="72"/>
      <c r="P79" s="72"/>
      <c r="Q79" s="13"/>
      <c r="X79" s="72"/>
    </row>
    <row r="80" spans="1:27" ht="33.75" customHeight="1" x14ac:dyDescent="0.25">
      <c r="A80" s="212" t="s">
        <v>168</v>
      </c>
      <c r="B80" s="58" t="s">
        <v>77</v>
      </c>
      <c r="C80" s="59">
        <v>5</v>
      </c>
      <c r="D80" s="12"/>
      <c r="E80" s="86"/>
      <c r="F80" s="86"/>
      <c r="G80" s="113" t="s">
        <v>66</v>
      </c>
      <c r="H80" s="108" t="s">
        <v>66</v>
      </c>
      <c r="I80" s="113"/>
      <c r="N80" s="212" t="s">
        <v>168</v>
      </c>
      <c r="O80" s="58" t="s">
        <v>77</v>
      </c>
      <c r="P80" s="59">
        <v>5</v>
      </c>
      <c r="Q80" s="12"/>
      <c r="R80" s="86"/>
      <c r="S80" s="86"/>
      <c r="T80" s="113" t="s">
        <v>66</v>
      </c>
      <c r="U80" s="108"/>
      <c r="V80" s="113"/>
      <c r="X80" s="72"/>
    </row>
    <row r="81" spans="1:27" ht="33.75" customHeight="1" x14ac:dyDescent="0.25">
      <c r="A81" s="213"/>
      <c r="B81" s="60" t="s">
        <v>79</v>
      </c>
      <c r="C81" s="61">
        <v>4</v>
      </c>
      <c r="D81" s="12"/>
      <c r="E81" s="89"/>
      <c r="F81" s="86"/>
      <c r="G81" s="86"/>
      <c r="H81" s="113"/>
      <c r="I81" s="113"/>
      <c r="K81" s="77" t="s">
        <v>86</v>
      </c>
      <c r="L81" s="15"/>
      <c r="N81" s="213"/>
      <c r="O81" s="60" t="s">
        <v>79</v>
      </c>
      <c r="P81" s="61">
        <v>4</v>
      </c>
      <c r="Q81" s="12"/>
      <c r="R81" s="89"/>
      <c r="S81" s="86"/>
      <c r="T81" s="86" t="s">
        <v>66</v>
      </c>
      <c r="U81" s="113" t="s">
        <v>66</v>
      </c>
      <c r="V81" s="113"/>
      <c r="X81" s="77" t="s">
        <v>86</v>
      </c>
      <c r="Y81" s="15"/>
    </row>
    <row r="82" spans="1:27" ht="33.75" customHeight="1" x14ac:dyDescent="0.25">
      <c r="A82" s="213"/>
      <c r="B82" s="60" t="s">
        <v>78</v>
      </c>
      <c r="C82" s="61">
        <v>3</v>
      </c>
      <c r="D82" s="12"/>
      <c r="E82" s="94"/>
      <c r="F82" s="89"/>
      <c r="G82" s="86"/>
      <c r="H82" s="113"/>
      <c r="I82" s="113"/>
      <c r="K82" s="77" t="s">
        <v>87</v>
      </c>
      <c r="L82" s="4"/>
      <c r="N82" s="213"/>
      <c r="O82" s="60" t="s">
        <v>78</v>
      </c>
      <c r="P82" s="61">
        <v>3</v>
      </c>
      <c r="Q82" s="12"/>
      <c r="R82" s="94"/>
      <c r="S82" s="89"/>
      <c r="T82" s="86"/>
      <c r="U82" s="113"/>
      <c r="V82" s="113"/>
      <c r="X82" s="77" t="s">
        <v>87</v>
      </c>
      <c r="Y82" s="4"/>
    </row>
    <row r="83" spans="1:27" ht="33.75" customHeight="1" x14ac:dyDescent="0.25">
      <c r="A83" s="213"/>
      <c r="B83" s="60" t="s">
        <v>80</v>
      </c>
      <c r="C83" s="61">
        <v>2</v>
      </c>
      <c r="D83" s="12"/>
      <c r="E83" s="94"/>
      <c r="F83" s="94"/>
      <c r="G83" s="89"/>
      <c r="H83" s="86"/>
      <c r="I83" s="113"/>
      <c r="K83" s="77" t="s">
        <v>84</v>
      </c>
      <c r="L83" s="16"/>
      <c r="N83" s="213"/>
      <c r="O83" s="60" t="s">
        <v>80</v>
      </c>
      <c r="P83" s="61">
        <v>2</v>
      </c>
      <c r="Q83" s="12"/>
      <c r="R83" s="94"/>
      <c r="S83" s="94"/>
      <c r="T83" s="89"/>
      <c r="U83" s="86"/>
      <c r="V83" s="113"/>
      <c r="X83" s="77" t="s">
        <v>84</v>
      </c>
      <c r="Y83" s="16"/>
    </row>
    <row r="84" spans="1:27" ht="33.75" customHeight="1" x14ac:dyDescent="0.25">
      <c r="A84" s="214"/>
      <c r="B84" s="62" t="s">
        <v>81</v>
      </c>
      <c r="C84" s="63">
        <v>1</v>
      </c>
      <c r="D84" s="12"/>
      <c r="E84" s="94"/>
      <c r="F84" s="94"/>
      <c r="G84" s="89"/>
      <c r="H84" s="86"/>
      <c r="I84" s="113"/>
      <c r="K84" s="77" t="s">
        <v>88</v>
      </c>
      <c r="L84" s="14"/>
      <c r="N84" s="214"/>
      <c r="O84" s="62" t="s">
        <v>81</v>
      </c>
      <c r="P84" s="63">
        <v>1</v>
      </c>
      <c r="Q84" s="12"/>
      <c r="R84" s="94"/>
      <c r="S84" s="94"/>
      <c r="T84" s="89"/>
      <c r="U84" s="86"/>
      <c r="V84" s="113"/>
      <c r="X84" s="77" t="s">
        <v>88</v>
      </c>
      <c r="Y84" s="14"/>
    </row>
    <row r="85" spans="1:27" ht="19.5" customHeight="1" x14ac:dyDescent="0.25">
      <c r="C85" s="60"/>
      <c r="D85" s="17"/>
      <c r="O85" s="60"/>
      <c r="P85" s="60"/>
      <c r="Q85" s="17"/>
      <c r="X85" s="72"/>
    </row>
    <row r="86" spans="1:27" ht="11.25" customHeight="1" x14ac:dyDescent="0.25">
      <c r="C86" s="60"/>
      <c r="D86" s="17"/>
      <c r="E86" s="64">
        <v>1</v>
      </c>
      <c r="F86" s="65">
        <v>2</v>
      </c>
      <c r="G86" s="65">
        <v>3</v>
      </c>
      <c r="H86" s="65">
        <v>4</v>
      </c>
      <c r="I86" s="66">
        <v>5</v>
      </c>
      <c r="O86" s="60"/>
      <c r="P86" s="60"/>
      <c r="Q86" s="17"/>
      <c r="R86" s="64">
        <v>1</v>
      </c>
      <c r="S86" s="65">
        <v>2</v>
      </c>
      <c r="T86" s="65">
        <v>3</v>
      </c>
      <c r="U86" s="65">
        <v>4</v>
      </c>
      <c r="V86" s="66">
        <v>5</v>
      </c>
      <c r="X86" s="72"/>
    </row>
    <row r="87" spans="1:27" s="13" customFormat="1" ht="13.5" customHeight="1" x14ac:dyDescent="0.25">
      <c r="B87" s="72"/>
      <c r="C87" s="72"/>
      <c r="E87" s="67" t="s">
        <v>82</v>
      </c>
      <c r="F87" s="68" t="s">
        <v>83</v>
      </c>
      <c r="G87" s="68" t="s">
        <v>84</v>
      </c>
      <c r="H87" s="68" t="s">
        <v>85</v>
      </c>
      <c r="I87" s="69" t="s">
        <v>109</v>
      </c>
      <c r="K87" s="72"/>
      <c r="O87" s="72"/>
      <c r="P87" s="72"/>
      <c r="R87" s="67" t="s">
        <v>82</v>
      </c>
      <c r="S87" s="68" t="s">
        <v>83</v>
      </c>
      <c r="T87" s="68" t="s">
        <v>84</v>
      </c>
      <c r="U87" s="68" t="s">
        <v>85</v>
      </c>
      <c r="V87" s="69" t="s">
        <v>109</v>
      </c>
      <c r="X87" s="72"/>
      <c r="AA87" s="24"/>
    </row>
    <row r="88" spans="1:27" s="13" customFormat="1" ht="15" customHeight="1" x14ac:dyDescent="0.25">
      <c r="B88" s="72"/>
      <c r="C88" s="72"/>
      <c r="E88" s="215" t="s">
        <v>169</v>
      </c>
      <c r="F88" s="216"/>
      <c r="G88" s="216"/>
      <c r="H88" s="216"/>
      <c r="I88" s="217"/>
      <c r="K88" s="72"/>
      <c r="O88" s="72"/>
      <c r="P88" s="72"/>
      <c r="R88" s="215" t="s">
        <v>169</v>
      </c>
      <c r="S88" s="216"/>
      <c r="T88" s="216"/>
      <c r="U88" s="216"/>
      <c r="V88" s="217"/>
      <c r="X88" s="72"/>
      <c r="AA88" s="24"/>
    </row>
    <row r="89" spans="1:27" s="13" customFormat="1" ht="11.25" customHeight="1" x14ac:dyDescent="0.25">
      <c r="B89" s="72"/>
      <c r="C89" s="72"/>
      <c r="E89" s="20"/>
      <c r="F89" s="20"/>
      <c r="G89" s="20"/>
      <c r="H89" s="20"/>
      <c r="I89" s="20"/>
      <c r="K89" s="72"/>
      <c r="O89" s="72"/>
      <c r="P89" s="72"/>
      <c r="R89" s="20"/>
      <c r="S89" s="20"/>
      <c r="T89" s="20"/>
      <c r="U89" s="20"/>
      <c r="V89" s="20"/>
      <c r="X89" s="72"/>
      <c r="AA89" s="24"/>
    </row>
    <row r="90" spans="1:27" s="11" customFormat="1" ht="9.75" customHeight="1" x14ac:dyDescent="0.25">
      <c r="B90" s="75"/>
      <c r="C90" s="76"/>
      <c r="D90" s="24"/>
      <c r="K90" s="76"/>
      <c r="O90" s="75"/>
      <c r="P90" s="75"/>
      <c r="X90" s="75"/>
    </row>
  </sheetData>
  <mergeCells count="45">
    <mergeCell ref="A1:D5"/>
    <mergeCell ref="E1:R2"/>
    <mergeCell ref="E3:R4"/>
    <mergeCell ref="S1:U2"/>
    <mergeCell ref="S3:U3"/>
    <mergeCell ref="S4:U4"/>
    <mergeCell ref="S5:U5"/>
    <mergeCell ref="E5:I5"/>
    <mergeCell ref="J5:R5"/>
    <mergeCell ref="R32:V32"/>
    <mergeCell ref="E46:I46"/>
    <mergeCell ref="R46:V46"/>
    <mergeCell ref="E60:I60"/>
    <mergeCell ref="R60:V60"/>
    <mergeCell ref="O49:Y49"/>
    <mergeCell ref="O35:Y35"/>
    <mergeCell ref="N24:N28"/>
    <mergeCell ref="A24:A28"/>
    <mergeCell ref="A38:A42"/>
    <mergeCell ref="N38:N42"/>
    <mergeCell ref="A52:A56"/>
    <mergeCell ref="N52:N56"/>
    <mergeCell ref="E32:I32"/>
    <mergeCell ref="B35:L35"/>
    <mergeCell ref="B49:L49"/>
    <mergeCell ref="O7:Y7"/>
    <mergeCell ref="B7:L7"/>
    <mergeCell ref="O21:Y21"/>
    <mergeCell ref="A10:A14"/>
    <mergeCell ref="B21:L21"/>
    <mergeCell ref="E18:I18"/>
    <mergeCell ref="N10:N14"/>
    <mergeCell ref="R18:V18"/>
    <mergeCell ref="B63:L63"/>
    <mergeCell ref="O63:Y63"/>
    <mergeCell ref="A66:A70"/>
    <mergeCell ref="N66:N70"/>
    <mergeCell ref="E74:I74"/>
    <mergeCell ref="R74:V74"/>
    <mergeCell ref="B77:L77"/>
    <mergeCell ref="O77:Y77"/>
    <mergeCell ref="A80:A84"/>
    <mergeCell ref="N80:N84"/>
    <mergeCell ref="E88:I88"/>
    <mergeCell ref="R88:V8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AH70"/>
  <sheetViews>
    <sheetView topLeftCell="F1" workbookViewId="0">
      <selection activeCell="Q12" sqref="Q12"/>
    </sheetView>
  </sheetViews>
  <sheetFormatPr baseColWidth="10" defaultColWidth="11.42578125" defaultRowHeight="15" x14ac:dyDescent="0.25"/>
  <cols>
    <col min="1" max="1" width="7.5703125" style="6" customWidth="1"/>
    <col min="2" max="2" width="7.7109375" style="35" customWidth="1"/>
    <col min="3" max="18" width="10.42578125" style="6" customWidth="1"/>
    <col min="19" max="19" width="10.140625" style="6" customWidth="1"/>
    <col min="20" max="20" width="6" style="6" customWidth="1"/>
    <col min="21" max="25" width="10" style="6" customWidth="1"/>
    <col min="26" max="32" width="11.42578125" style="6"/>
    <col min="33" max="33" width="15" style="6" customWidth="1"/>
    <col min="34" max="16384" width="11.42578125" style="6"/>
  </cols>
  <sheetData>
    <row r="1" spans="1:34" x14ac:dyDescent="0.25">
      <c r="A1" s="137"/>
      <c r="B1" s="218"/>
      <c r="C1" s="219"/>
      <c r="D1" s="169" t="s">
        <v>171</v>
      </c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205"/>
      <c r="P1" s="192" t="s">
        <v>213</v>
      </c>
      <c r="Q1" s="193"/>
      <c r="R1" s="194"/>
    </row>
    <row r="2" spans="1:34" x14ac:dyDescent="0.25">
      <c r="A2" s="139"/>
      <c r="B2" s="220"/>
      <c r="C2" s="221"/>
      <c r="D2" s="188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206"/>
      <c r="P2" s="195"/>
      <c r="Q2" s="196"/>
      <c r="R2" s="197"/>
    </row>
    <row r="3" spans="1:34" x14ac:dyDescent="0.25">
      <c r="A3" s="139"/>
      <c r="B3" s="220"/>
      <c r="C3" s="221"/>
      <c r="D3" s="169" t="s">
        <v>172</v>
      </c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205"/>
      <c r="P3" s="238" t="s">
        <v>193</v>
      </c>
      <c r="Q3" s="239"/>
      <c r="R3" s="240"/>
    </row>
    <row r="4" spans="1:34" x14ac:dyDescent="0.25">
      <c r="A4" s="139"/>
      <c r="B4" s="220"/>
      <c r="C4" s="221"/>
      <c r="D4" s="188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206"/>
      <c r="P4" s="238" t="s">
        <v>220</v>
      </c>
      <c r="Q4" s="239"/>
      <c r="R4" s="240"/>
    </row>
    <row r="5" spans="1:34" x14ac:dyDescent="0.25">
      <c r="A5" s="187"/>
      <c r="B5" s="222"/>
      <c r="C5" s="223"/>
      <c r="D5" s="224" t="s">
        <v>176</v>
      </c>
      <c r="E5" s="225"/>
      <c r="F5" s="225"/>
      <c r="G5" s="225"/>
      <c r="H5" s="225"/>
      <c r="I5" s="226"/>
      <c r="J5" s="224" t="s">
        <v>175</v>
      </c>
      <c r="K5" s="225"/>
      <c r="L5" s="225"/>
      <c r="M5" s="225"/>
      <c r="N5" s="225"/>
      <c r="O5" s="226"/>
      <c r="P5" s="198" t="s">
        <v>214</v>
      </c>
      <c r="Q5" s="199"/>
      <c r="R5" s="200"/>
    </row>
    <row r="7" spans="1:34" x14ac:dyDescent="0.25">
      <c r="A7" s="162" t="s">
        <v>166</v>
      </c>
      <c r="B7" s="228" t="s">
        <v>136</v>
      </c>
      <c r="C7" s="229" t="s">
        <v>115</v>
      </c>
      <c r="D7" s="230"/>
      <c r="E7" s="227" t="s">
        <v>119</v>
      </c>
      <c r="F7" s="227"/>
      <c r="G7" s="231" t="s">
        <v>120</v>
      </c>
      <c r="H7" s="232"/>
      <c r="I7" s="227" t="s">
        <v>137</v>
      </c>
      <c r="J7" s="227"/>
      <c r="K7" s="227"/>
      <c r="L7" s="229" t="s">
        <v>116</v>
      </c>
      <c r="M7" s="230"/>
      <c r="N7" s="233" t="s">
        <v>117</v>
      </c>
      <c r="O7" s="234"/>
      <c r="P7" s="229" t="s">
        <v>118</v>
      </c>
      <c r="Q7" s="229"/>
      <c r="R7" s="230"/>
      <c r="S7" s="228" t="s">
        <v>138</v>
      </c>
      <c r="U7" s="227" t="s">
        <v>144</v>
      </c>
      <c r="V7" s="227"/>
      <c r="W7" s="227"/>
      <c r="X7" s="227"/>
      <c r="Y7" s="227"/>
    </row>
    <row r="8" spans="1:34" ht="27" customHeight="1" x14ac:dyDescent="0.25">
      <c r="A8" s="163"/>
      <c r="B8" s="228"/>
      <c r="C8" s="80" t="s">
        <v>121</v>
      </c>
      <c r="D8" s="80" t="s">
        <v>126</v>
      </c>
      <c r="E8" s="80" t="s">
        <v>122</v>
      </c>
      <c r="F8" s="80" t="s">
        <v>127</v>
      </c>
      <c r="G8" s="80" t="s">
        <v>123</v>
      </c>
      <c r="H8" s="80" t="s">
        <v>128</v>
      </c>
      <c r="I8" s="80" t="s">
        <v>124</v>
      </c>
      <c r="J8" s="80" t="s">
        <v>125</v>
      </c>
      <c r="K8" s="80" t="s">
        <v>129</v>
      </c>
      <c r="L8" s="80" t="s">
        <v>130</v>
      </c>
      <c r="M8" s="80" t="s">
        <v>131</v>
      </c>
      <c r="N8" s="80" t="s">
        <v>132</v>
      </c>
      <c r="O8" s="80" t="s">
        <v>133</v>
      </c>
      <c r="P8" s="80" t="s">
        <v>184</v>
      </c>
      <c r="Q8" s="81" t="s">
        <v>134</v>
      </c>
      <c r="R8" s="81" t="s">
        <v>135</v>
      </c>
      <c r="S8" s="228"/>
      <c r="U8" s="82" t="s">
        <v>139</v>
      </c>
      <c r="V8" s="82" t="s">
        <v>140</v>
      </c>
      <c r="W8" s="82" t="s">
        <v>141</v>
      </c>
      <c r="X8" s="82" t="s">
        <v>142</v>
      </c>
      <c r="Y8" s="82" t="s">
        <v>143</v>
      </c>
    </row>
    <row r="9" spans="1:34" s="13" customFormat="1" ht="22.5" customHeight="1" x14ac:dyDescent="0.25">
      <c r="A9" s="31">
        <v>1</v>
      </c>
      <c r="B9" s="31" t="str">
        <f>+'Matriz Riesgo'!$B$20</f>
        <v xml:space="preserve"> 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>
        <f>SUM(C9:R9)</f>
        <v>0</v>
      </c>
      <c r="U9" s="31">
        <f>+S9</f>
        <v>0</v>
      </c>
      <c r="V9" s="31">
        <f>+S10</f>
        <v>0</v>
      </c>
      <c r="W9" s="31">
        <f>+S11</f>
        <v>0</v>
      </c>
      <c r="X9" s="31">
        <f>+S12</f>
        <v>0</v>
      </c>
      <c r="Y9" s="31">
        <f>AVERAGE(U9:W9)</f>
        <v>0</v>
      </c>
    </row>
    <row r="10" spans="1:34" ht="22.5" customHeight="1" x14ac:dyDescent="0.25">
      <c r="A10" s="55">
        <v>2</v>
      </c>
      <c r="B10" s="31" t="str">
        <f>+'Matriz Riesgo'!$B$20</f>
        <v xml:space="preserve">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>
        <f>SUM(C10:R10)</f>
        <v>0</v>
      </c>
      <c r="AG10" s="13"/>
      <c r="AH10" s="13"/>
    </row>
    <row r="11" spans="1:34" ht="22.5" customHeight="1" x14ac:dyDescent="0.25">
      <c r="A11" s="55">
        <v>3</v>
      </c>
      <c r="B11" s="31" t="str">
        <f>+'Matriz Riesgo'!$B$20</f>
        <v xml:space="preserve"> 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>
        <f>SUM(C11:R11)</f>
        <v>0</v>
      </c>
      <c r="AG11" s="13"/>
    </row>
    <row r="12" spans="1:34" s="13" customFormat="1" ht="22.5" customHeight="1" x14ac:dyDescent="0.25">
      <c r="A12" s="31">
        <v>4</v>
      </c>
      <c r="B12" s="31" t="str">
        <f>+'Matriz Riesgo'!$B$20</f>
        <v xml:space="preserve"> 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>
        <f>SUM(C12:R12)</f>
        <v>0</v>
      </c>
    </row>
    <row r="13" spans="1:34" ht="15" customHeight="1" x14ac:dyDescent="0.25"/>
    <row r="14" spans="1:34" s="11" customFormat="1" ht="15" customHeight="1" x14ac:dyDescent="0.25">
      <c r="B14" s="43"/>
    </row>
    <row r="16" spans="1:34" ht="15" customHeight="1" x14ac:dyDescent="0.25">
      <c r="A16" s="162" t="s">
        <v>166</v>
      </c>
      <c r="B16" s="228" t="s">
        <v>136</v>
      </c>
      <c r="C16" s="235" t="s">
        <v>115</v>
      </c>
      <c r="D16" s="232"/>
      <c r="E16" s="227" t="s">
        <v>119</v>
      </c>
      <c r="F16" s="227"/>
      <c r="G16" s="231" t="s">
        <v>120</v>
      </c>
      <c r="H16" s="232"/>
      <c r="I16" s="227" t="s">
        <v>137</v>
      </c>
      <c r="J16" s="227"/>
      <c r="K16" s="227"/>
      <c r="L16" s="235" t="s">
        <v>116</v>
      </c>
      <c r="M16" s="232"/>
      <c r="N16" s="236" t="s">
        <v>117</v>
      </c>
      <c r="O16" s="237"/>
      <c r="P16" s="235" t="s">
        <v>118</v>
      </c>
      <c r="Q16" s="235"/>
      <c r="R16" s="232"/>
      <c r="S16" s="228" t="s">
        <v>138</v>
      </c>
      <c r="U16" s="227" t="s">
        <v>144</v>
      </c>
      <c r="V16" s="227"/>
      <c r="W16" s="227"/>
      <c r="X16" s="227"/>
      <c r="Y16" s="227"/>
    </row>
    <row r="17" spans="1:25" s="13" customFormat="1" ht="27" customHeight="1" x14ac:dyDescent="0.2">
      <c r="A17" s="163"/>
      <c r="B17" s="228"/>
      <c r="C17" s="80" t="s">
        <v>121</v>
      </c>
      <c r="D17" s="80" t="s">
        <v>126</v>
      </c>
      <c r="E17" s="80" t="s">
        <v>122</v>
      </c>
      <c r="F17" s="80" t="s">
        <v>127</v>
      </c>
      <c r="G17" s="80" t="s">
        <v>123</v>
      </c>
      <c r="H17" s="80" t="s">
        <v>128</v>
      </c>
      <c r="I17" s="80" t="s">
        <v>124</v>
      </c>
      <c r="J17" s="80" t="s">
        <v>125</v>
      </c>
      <c r="K17" s="80" t="s">
        <v>129</v>
      </c>
      <c r="L17" s="80" t="s">
        <v>130</v>
      </c>
      <c r="M17" s="80" t="s">
        <v>131</v>
      </c>
      <c r="N17" s="80" t="s">
        <v>132</v>
      </c>
      <c r="O17" s="80" t="s">
        <v>133</v>
      </c>
      <c r="P17" s="80" t="s">
        <v>184</v>
      </c>
      <c r="Q17" s="81" t="s">
        <v>134</v>
      </c>
      <c r="R17" s="81" t="s">
        <v>135</v>
      </c>
      <c r="S17" s="228"/>
      <c r="U17" s="82" t="s">
        <v>139</v>
      </c>
      <c r="V17" s="82" t="s">
        <v>140</v>
      </c>
      <c r="W17" s="82" t="s">
        <v>141</v>
      </c>
      <c r="X17" s="82" t="s">
        <v>142</v>
      </c>
      <c r="Y17" s="82" t="s">
        <v>143</v>
      </c>
    </row>
    <row r="18" spans="1:25" ht="22.5" customHeight="1" x14ac:dyDescent="0.25">
      <c r="A18" s="31">
        <v>1</v>
      </c>
      <c r="B18" s="31" t="str">
        <f>+'Matriz Riesgo'!$B$21</f>
        <v xml:space="preserve"> 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>
        <f>SUM(C18:R18)</f>
        <v>0</v>
      </c>
      <c r="U18" s="31">
        <f>+S18</f>
        <v>0</v>
      </c>
      <c r="V18" s="31">
        <f>+S19</f>
        <v>0</v>
      </c>
      <c r="W18" s="31">
        <f>+S20</f>
        <v>0</v>
      </c>
      <c r="X18" s="31">
        <f>+S21</f>
        <v>0</v>
      </c>
      <c r="Y18" s="31">
        <f>AVERAGE(U18:V18)</f>
        <v>0</v>
      </c>
    </row>
    <row r="19" spans="1:25" ht="22.5" customHeight="1" x14ac:dyDescent="0.25">
      <c r="A19" s="55">
        <v>2</v>
      </c>
      <c r="B19" s="31" t="str">
        <f>+'Matriz Riesgo'!$B$21</f>
        <v xml:space="preserve"> 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>
        <f>SUM(C19:R19)</f>
        <v>0</v>
      </c>
      <c r="U19" s="13"/>
      <c r="V19" s="13"/>
      <c r="W19" s="13"/>
      <c r="X19" s="13"/>
      <c r="Y19" s="13"/>
    </row>
    <row r="20" spans="1:25" s="13" customFormat="1" ht="22.5" customHeight="1" x14ac:dyDescent="0.25">
      <c r="A20" s="55">
        <v>3</v>
      </c>
      <c r="B20" s="31" t="str">
        <f>+'Matriz Riesgo'!$B$21</f>
        <v xml:space="preserve"> 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>
        <f>SUM(C20:R20)</f>
        <v>0</v>
      </c>
      <c r="U20" s="6"/>
      <c r="V20" s="6"/>
      <c r="W20" s="6"/>
      <c r="X20" s="6"/>
      <c r="Y20" s="6"/>
    </row>
    <row r="21" spans="1:25" s="13" customFormat="1" ht="22.5" customHeight="1" x14ac:dyDescent="0.25">
      <c r="A21" s="31">
        <v>4</v>
      </c>
      <c r="B21" s="31" t="str">
        <f>+'Matriz Riesgo'!$B$21</f>
        <v xml:space="preserve"> 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>
        <f>SUM(C21:R21)</f>
        <v>0</v>
      </c>
      <c r="U21" s="6"/>
      <c r="V21" s="6"/>
      <c r="W21" s="6"/>
      <c r="X21" s="6"/>
      <c r="Y21" s="6"/>
    </row>
    <row r="22" spans="1:25" s="13" customFormat="1" ht="22.5" customHeight="1" x14ac:dyDescent="0.25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U22" s="6"/>
      <c r="V22" s="6"/>
      <c r="W22" s="6"/>
      <c r="X22" s="6"/>
      <c r="Y22" s="6"/>
    </row>
    <row r="23" spans="1:25" s="13" customFormat="1" ht="22.5" customHeight="1" x14ac:dyDescent="0.25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U23" s="6"/>
      <c r="V23" s="6"/>
      <c r="W23" s="6"/>
      <c r="X23" s="6"/>
      <c r="Y23" s="6"/>
    </row>
    <row r="24" spans="1:25" s="13" customFormat="1" ht="22.5" customHeight="1" x14ac:dyDescent="0.25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U24" s="6"/>
      <c r="V24" s="6"/>
      <c r="W24" s="6"/>
      <c r="X24" s="6"/>
      <c r="Y24" s="6"/>
    </row>
    <row r="25" spans="1:25" x14ac:dyDescent="0.25">
      <c r="U25" s="13"/>
      <c r="V25" s="13"/>
      <c r="W25" s="13"/>
      <c r="X25" s="13"/>
      <c r="Y25" s="13"/>
    </row>
    <row r="26" spans="1:25" s="11" customFormat="1" x14ac:dyDescent="0.25">
      <c r="B26" s="43"/>
    </row>
    <row r="28" spans="1:25" ht="15" customHeight="1" x14ac:dyDescent="0.25">
      <c r="A28" s="162" t="s">
        <v>166</v>
      </c>
      <c r="B28" s="228" t="s">
        <v>136</v>
      </c>
      <c r="C28" s="229" t="s">
        <v>115</v>
      </c>
      <c r="D28" s="230"/>
      <c r="E28" s="227" t="s">
        <v>119</v>
      </c>
      <c r="F28" s="227"/>
      <c r="G28" s="231" t="s">
        <v>120</v>
      </c>
      <c r="H28" s="232"/>
      <c r="I28" s="227" t="s">
        <v>137</v>
      </c>
      <c r="J28" s="227"/>
      <c r="K28" s="227"/>
      <c r="L28" s="229" t="s">
        <v>116</v>
      </c>
      <c r="M28" s="230"/>
      <c r="N28" s="233" t="s">
        <v>117</v>
      </c>
      <c r="O28" s="234"/>
      <c r="P28" s="229" t="s">
        <v>118</v>
      </c>
      <c r="Q28" s="229"/>
      <c r="R28" s="230"/>
      <c r="S28" s="228" t="s">
        <v>138</v>
      </c>
      <c r="T28" s="13"/>
      <c r="U28" s="227" t="s">
        <v>144</v>
      </c>
      <c r="V28" s="227"/>
      <c r="W28" s="227"/>
      <c r="X28" s="227"/>
      <c r="Y28" s="227"/>
    </row>
    <row r="29" spans="1:25" s="13" customFormat="1" ht="27" customHeight="1" x14ac:dyDescent="0.25">
      <c r="A29" s="163"/>
      <c r="B29" s="228"/>
      <c r="C29" s="80" t="s">
        <v>121</v>
      </c>
      <c r="D29" s="80" t="s">
        <v>126</v>
      </c>
      <c r="E29" s="80" t="s">
        <v>122</v>
      </c>
      <c r="F29" s="80" t="s">
        <v>127</v>
      </c>
      <c r="G29" s="80" t="s">
        <v>123</v>
      </c>
      <c r="H29" s="80" t="s">
        <v>128</v>
      </c>
      <c r="I29" s="80" t="s">
        <v>124</v>
      </c>
      <c r="J29" s="80" t="s">
        <v>125</v>
      </c>
      <c r="K29" s="80" t="s">
        <v>129</v>
      </c>
      <c r="L29" s="80" t="s">
        <v>130</v>
      </c>
      <c r="M29" s="80" t="s">
        <v>131</v>
      </c>
      <c r="N29" s="80" t="s">
        <v>132</v>
      </c>
      <c r="O29" s="80" t="s">
        <v>133</v>
      </c>
      <c r="P29" s="80" t="s">
        <v>184</v>
      </c>
      <c r="Q29" s="81" t="s">
        <v>134</v>
      </c>
      <c r="R29" s="81" t="s">
        <v>135</v>
      </c>
      <c r="S29" s="228"/>
      <c r="T29" s="6"/>
      <c r="U29" s="82" t="s">
        <v>139</v>
      </c>
      <c r="V29" s="82" t="s">
        <v>140</v>
      </c>
      <c r="W29" s="82" t="s">
        <v>141</v>
      </c>
      <c r="X29" s="82" t="s">
        <v>142</v>
      </c>
      <c r="Y29" s="82" t="s">
        <v>143</v>
      </c>
    </row>
    <row r="30" spans="1:25" ht="22.5" customHeight="1" x14ac:dyDescent="0.25">
      <c r="A30" s="31">
        <v>1</v>
      </c>
      <c r="B30" s="31" t="str">
        <f>+'Matriz Riesgo'!$B$22</f>
        <v xml:space="preserve"> 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>
        <f>SUM(C30:R30)</f>
        <v>0</v>
      </c>
      <c r="U30" s="31">
        <f>+S30</f>
        <v>0</v>
      </c>
      <c r="V30" s="31">
        <f>+S31</f>
        <v>0</v>
      </c>
      <c r="W30" s="31">
        <f>+S32</f>
        <v>0</v>
      </c>
      <c r="X30" s="31">
        <f>+S33</f>
        <v>0</v>
      </c>
      <c r="Y30" s="31">
        <f>+U30</f>
        <v>0</v>
      </c>
    </row>
    <row r="31" spans="1:25" ht="22.5" customHeight="1" x14ac:dyDescent="0.25">
      <c r="A31" s="55">
        <v>2</v>
      </c>
      <c r="B31" s="31" t="str">
        <f>+'Matriz Riesgo'!$B$22</f>
        <v xml:space="preserve"> 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>
        <f>SUM(C31:R31)</f>
        <v>0</v>
      </c>
      <c r="U31" s="13"/>
      <c r="V31" s="13"/>
      <c r="W31" s="13"/>
      <c r="X31" s="13"/>
      <c r="Y31" s="13"/>
    </row>
    <row r="32" spans="1:25" s="13" customFormat="1" ht="22.5" customHeight="1" x14ac:dyDescent="0.25">
      <c r="A32" s="55">
        <v>3</v>
      </c>
      <c r="B32" s="31" t="str">
        <f>+'Matriz Riesgo'!$B$22</f>
        <v xml:space="preserve"> 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>
        <f>SUM(C32:R32)</f>
        <v>0</v>
      </c>
      <c r="T32" s="6"/>
    </row>
    <row r="33" spans="1:25" s="13" customFormat="1" ht="22.5" customHeight="1" x14ac:dyDescent="0.25">
      <c r="A33" s="31">
        <v>4</v>
      </c>
      <c r="B33" s="31" t="str">
        <f>+'Matriz Riesgo'!$B$22</f>
        <v xml:space="preserve"> 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>
        <f>SUM(C33:R33)</f>
        <v>0</v>
      </c>
      <c r="T33" s="6"/>
    </row>
    <row r="34" spans="1:25" s="13" customFormat="1" ht="22.5" customHeight="1" x14ac:dyDescent="0.25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6"/>
    </row>
    <row r="35" spans="1:25" s="13" customFormat="1" ht="22.5" customHeight="1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6"/>
    </row>
    <row r="37" spans="1:25" s="11" customFormat="1" x14ac:dyDescent="0.25">
      <c r="B37" s="43"/>
    </row>
    <row r="39" spans="1:25" ht="15" customHeight="1" x14ac:dyDescent="0.25">
      <c r="A39" s="162" t="s">
        <v>166</v>
      </c>
      <c r="B39" s="228" t="s">
        <v>136</v>
      </c>
      <c r="C39" s="229" t="s">
        <v>115</v>
      </c>
      <c r="D39" s="230"/>
      <c r="E39" s="227" t="s">
        <v>119</v>
      </c>
      <c r="F39" s="227"/>
      <c r="G39" s="231" t="s">
        <v>120</v>
      </c>
      <c r="H39" s="232"/>
      <c r="I39" s="227" t="s">
        <v>137</v>
      </c>
      <c r="J39" s="227"/>
      <c r="K39" s="227"/>
      <c r="L39" s="229" t="s">
        <v>116</v>
      </c>
      <c r="M39" s="230"/>
      <c r="N39" s="233" t="s">
        <v>117</v>
      </c>
      <c r="O39" s="234"/>
      <c r="P39" s="229" t="s">
        <v>118</v>
      </c>
      <c r="Q39" s="229"/>
      <c r="R39" s="230"/>
      <c r="S39" s="228" t="s">
        <v>138</v>
      </c>
      <c r="T39" s="13"/>
      <c r="U39" s="227" t="s">
        <v>144</v>
      </c>
      <c r="V39" s="227"/>
      <c r="W39" s="227"/>
      <c r="X39" s="227"/>
      <c r="Y39" s="227"/>
    </row>
    <row r="40" spans="1:25" s="13" customFormat="1" ht="27" customHeight="1" x14ac:dyDescent="0.25">
      <c r="A40" s="163"/>
      <c r="B40" s="228"/>
      <c r="C40" s="80" t="s">
        <v>121</v>
      </c>
      <c r="D40" s="80" t="s">
        <v>126</v>
      </c>
      <c r="E40" s="80" t="s">
        <v>122</v>
      </c>
      <c r="F40" s="80" t="s">
        <v>127</v>
      </c>
      <c r="G40" s="80" t="s">
        <v>123</v>
      </c>
      <c r="H40" s="80" t="s">
        <v>128</v>
      </c>
      <c r="I40" s="80" t="s">
        <v>124</v>
      </c>
      <c r="J40" s="80" t="s">
        <v>125</v>
      </c>
      <c r="K40" s="80" t="s">
        <v>129</v>
      </c>
      <c r="L40" s="80" t="s">
        <v>130</v>
      </c>
      <c r="M40" s="80" t="s">
        <v>131</v>
      </c>
      <c r="N40" s="80" t="s">
        <v>132</v>
      </c>
      <c r="O40" s="80" t="s">
        <v>133</v>
      </c>
      <c r="P40" s="80" t="s">
        <v>184</v>
      </c>
      <c r="Q40" s="81" t="s">
        <v>134</v>
      </c>
      <c r="R40" s="81" t="s">
        <v>135</v>
      </c>
      <c r="S40" s="228"/>
      <c r="T40" s="6"/>
      <c r="U40" s="82" t="s">
        <v>139</v>
      </c>
      <c r="V40" s="82" t="s">
        <v>140</v>
      </c>
      <c r="W40" s="82" t="s">
        <v>141</v>
      </c>
      <c r="X40" s="82" t="s">
        <v>142</v>
      </c>
      <c r="Y40" s="82" t="s">
        <v>143</v>
      </c>
    </row>
    <row r="41" spans="1:25" ht="22.5" customHeight="1" x14ac:dyDescent="0.25">
      <c r="A41" s="31">
        <v>1</v>
      </c>
      <c r="B41" s="31" t="str">
        <f>+'Matriz Riesgo'!$B$23</f>
        <v xml:space="preserve"> 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>
        <f>SUM(C41:R41)</f>
        <v>0</v>
      </c>
      <c r="U41" s="31">
        <f>+S41</f>
        <v>0</v>
      </c>
      <c r="V41" s="31">
        <f>+S42</f>
        <v>0</v>
      </c>
      <c r="W41" s="31">
        <f>+S43</f>
        <v>0</v>
      </c>
      <c r="X41" s="31">
        <f>+S44</f>
        <v>0</v>
      </c>
      <c r="Y41" s="31">
        <f>+U41</f>
        <v>0</v>
      </c>
    </row>
    <row r="42" spans="1:25" ht="22.5" customHeight="1" x14ac:dyDescent="0.25">
      <c r="A42" s="55">
        <v>2</v>
      </c>
      <c r="B42" s="31" t="str">
        <f>+'Matriz Riesgo'!$B$23</f>
        <v xml:space="preserve"> 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>
        <f>SUM(C42:R42)</f>
        <v>0</v>
      </c>
      <c r="U42" s="13"/>
      <c r="V42" s="13"/>
      <c r="W42" s="13"/>
      <c r="X42" s="13"/>
      <c r="Y42" s="13"/>
    </row>
    <row r="43" spans="1:25" s="13" customFormat="1" ht="22.5" customHeight="1" x14ac:dyDescent="0.25">
      <c r="A43" s="55">
        <v>3</v>
      </c>
      <c r="B43" s="31" t="str">
        <f>+'Matriz Riesgo'!$B$23</f>
        <v xml:space="preserve"> 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>
        <f>SUM(C43:R43)</f>
        <v>0</v>
      </c>
      <c r="T43" s="6"/>
    </row>
    <row r="44" spans="1:25" s="13" customFormat="1" ht="22.5" customHeight="1" x14ac:dyDescent="0.25">
      <c r="A44" s="31">
        <v>4</v>
      </c>
      <c r="B44" s="31" t="str">
        <f>+'Matriz Riesgo'!$B$23</f>
        <v xml:space="preserve"> 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>
        <f>SUM(C44:R44)</f>
        <v>0</v>
      </c>
      <c r="T44" s="6"/>
    </row>
    <row r="45" spans="1:25" s="13" customFormat="1" ht="22.5" customHeight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6"/>
    </row>
    <row r="46" spans="1:25" s="13" customFormat="1" ht="22.5" customHeight="1" x14ac:dyDescent="0.25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6"/>
    </row>
    <row r="48" spans="1:25" s="11" customFormat="1" x14ac:dyDescent="0.25">
      <c r="B48" s="43"/>
    </row>
    <row r="50" spans="1:25" ht="15" customHeight="1" x14ac:dyDescent="0.25">
      <c r="A50" s="162" t="s">
        <v>166</v>
      </c>
      <c r="B50" s="228" t="s">
        <v>136</v>
      </c>
      <c r="C50" s="229" t="s">
        <v>115</v>
      </c>
      <c r="D50" s="230"/>
      <c r="E50" s="227" t="s">
        <v>119</v>
      </c>
      <c r="F50" s="227"/>
      <c r="G50" s="231" t="s">
        <v>120</v>
      </c>
      <c r="H50" s="232"/>
      <c r="I50" s="227" t="s">
        <v>137</v>
      </c>
      <c r="J50" s="227"/>
      <c r="K50" s="227"/>
      <c r="L50" s="229" t="s">
        <v>116</v>
      </c>
      <c r="M50" s="230"/>
      <c r="N50" s="233" t="s">
        <v>117</v>
      </c>
      <c r="O50" s="234"/>
      <c r="P50" s="229" t="s">
        <v>118</v>
      </c>
      <c r="Q50" s="229"/>
      <c r="R50" s="230"/>
      <c r="S50" s="228" t="s">
        <v>138</v>
      </c>
      <c r="T50" s="13"/>
      <c r="U50" s="227" t="s">
        <v>144</v>
      </c>
      <c r="V50" s="227"/>
      <c r="W50" s="227"/>
      <c r="X50" s="227"/>
      <c r="Y50" s="227"/>
    </row>
    <row r="51" spans="1:25" s="13" customFormat="1" ht="27" customHeight="1" x14ac:dyDescent="0.25">
      <c r="A51" s="163"/>
      <c r="B51" s="228"/>
      <c r="C51" s="80" t="s">
        <v>121</v>
      </c>
      <c r="D51" s="80" t="s">
        <v>126</v>
      </c>
      <c r="E51" s="80" t="s">
        <v>122</v>
      </c>
      <c r="F51" s="80" t="s">
        <v>127</v>
      </c>
      <c r="G51" s="80" t="s">
        <v>123</v>
      </c>
      <c r="H51" s="80" t="s">
        <v>128</v>
      </c>
      <c r="I51" s="80" t="s">
        <v>124</v>
      </c>
      <c r="J51" s="80" t="s">
        <v>125</v>
      </c>
      <c r="K51" s="80" t="s">
        <v>129</v>
      </c>
      <c r="L51" s="80" t="s">
        <v>130</v>
      </c>
      <c r="M51" s="80" t="s">
        <v>131</v>
      </c>
      <c r="N51" s="80" t="s">
        <v>132</v>
      </c>
      <c r="O51" s="80" t="s">
        <v>133</v>
      </c>
      <c r="P51" s="80" t="s">
        <v>184</v>
      </c>
      <c r="Q51" s="81" t="s">
        <v>134</v>
      </c>
      <c r="R51" s="81" t="s">
        <v>135</v>
      </c>
      <c r="S51" s="228"/>
      <c r="T51" s="6"/>
      <c r="U51" s="82" t="s">
        <v>139</v>
      </c>
      <c r="V51" s="82" t="s">
        <v>140</v>
      </c>
      <c r="W51" s="82" t="s">
        <v>141</v>
      </c>
      <c r="X51" s="82" t="s">
        <v>142</v>
      </c>
      <c r="Y51" s="82" t="s">
        <v>143</v>
      </c>
    </row>
    <row r="52" spans="1:25" ht="22.5" customHeight="1" x14ac:dyDescent="0.25">
      <c r="A52" s="31">
        <v>1</v>
      </c>
      <c r="B52" s="31" t="str">
        <f>+'Matriz Riesgo'!$B$24</f>
        <v xml:space="preserve"> 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>
        <f>SUM(C52:R52)</f>
        <v>0</v>
      </c>
      <c r="U52" s="31">
        <f>+S52</f>
        <v>0</v>
      </c>
      <c r="V52" s="31">
        <f>+S53</f>
        <v>0</v>
      </c>
      <c r="W52" s="31">
        <f>+S54</f>
        <v>0</v>
      </c>
      <c r="X52" s="31">
        <f>+S55</f>
        <v>0</v>
      </c>
      <c r="Y52" s="31">
        <f>+U52</f>
        <v>0</v>
      </c>
    </row>
    <row r="53" spans="1:25" ht="22.5" customHeight="1" x14ac:dyDescent="0.25">
      <c r="A53" s="55">
        <v>2</v>
      </c>
      <c r="B53" s="31" t="str">
        <f>+'Matriz Riesgo'!$B$24</f>
        <v xml:space="preserve"> 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>
        <f>SUM(C53:R53)</f>
        <v>0</v>
      </c>
      <c r="U53" s="13"/>
      <c r="V53" s="13"/>
      <c r="W53" s="13"/>
      <c r="X53" s="13"/>
      <c r="Y53" s="13"/>
    </row>
    <row r="54" spans="1:25" s="13" customFormat="1" ht="22.5" customHeight="1" x14ac:dyDescent="0.25">
      <c r="A54" s="55">
        <v>3</v>
      </c>
      <c r="B54" s="31" t="str">
        <f>+'Matriz Riesgo'!$B$24</f>
        <v xml:space="preserve"> 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>
        <f>SUM(C54:R54)</f>
        <v>0</v>
      </c>
      <c r="T54" s="6"/>
    </row>
    <row r="55" spans="1:25" s="13" customFormat="1" ht="22.5" customHeight="1" x14ac:dyDescent="0.25">
      <c r="A55" s="31">
        <v>4</v>
      </c>
      <c r="B55" s="31" t="str">
        <f>+'Matriz Riesgo'!$B$24</f>
        <v xml:space="preserve"> 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>
        <f>SUM(C55:R55)</f>
        <v>0</v>
      </c>
      <c r="T55" s="6"/>
    </row>
    <row r="56" spans="1:25" s="13" customFormat="1" ht="22.5" customHeight="1" x14ac:dyDescent="0.25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6"/>
    </row>
    <row r="57" spans="1:25" s="13" customFormat="1" ht="22.5" customHeight="1" x14ac:dyDescent="0.2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6"/>
    </row>
    <row r="59" spans="1:25" s="11" customFormat="1" x14ac:dyDescent="0.25">
      <c r="B59" s="43"/>
    </row>
    <row r="61" spans="1:25" ht="15" customHeight="1" x14ac:dyDescent="0.25">
      <c r="A61" s="162" t="s">
        <v>166</v>
      </c>
      <c r="B61" s="228" t="s">
        <v>136</v>
      </c>
      <c r="C61" s="229" t="s">
        <v>115</v>
      </c>
      <c r="D61" s="230"/>
      <c r="E61" s="227" t="s">
        <v>119</v>
      </c>
      <c r="F61" s="227"/>
      <c r="G61" s="231" t="s">
        <v>120</v>
      </c>
      <c r="H61" s="232"/>
      <c r="I61" s="227" t="s">
        <v>137</v>
      </c>
      <c r="J61" s="227"/>
      <c r="K61" s="227"/>
      <c r="L61" s="229" t="s">
        <v>116</v>
      </c>
      <c r="M61" s="230"/>
      <c r="N61" s="233" t="s">
        <v>117</v>
      </c>
      <c r="O61" s="234"/>
      <c r="P61" s="229" t="s">
        <v>118</v>
      </c>
      <c r="Q61" s="229"/>
      <c r="R61" s="230"/>
      <c r="S61" s="228" t="s">
        <v>138</v>
      </c>
      <c r="T61" s="13"/>
      <c r="U61" s="227" t="s">
        <v>144</v>
      </c>
      <c r="V61" s="227"/>
      <c r="W61" s="227"/>
      <c r="X61" s="227"/>
      <c r="Y61" s="227"/>
    </row>
    <row r="62" spans="1:25" s="13" customFormat="1" ht="27" customHeight="1" x14ac:dyDescent="0.25">
      <c r="A62" s="163"/>
      <c r="B62" s="228"/>
      <c r="C62" s="80" t="s">
        <v>121</v>
      </c>
      <c r="D62" s="80" t="s">
        <v>126</v>
      </c>
      <c r="E62" s="80" t="s">
        <v>122</v>
      </c>
      <c r="F62" s="80" t="s">
        <v>127</v>
      </c>
      <c r="G62" s="80" t="s">
        <v>123</v>
      </c>
      <c r="H62" s="80" t="s">
        <v>128</v>
      </c>
      <c r="I62" s="80" t="s">
        <v>124</v>
      </c>
      <c r="J62" s="80" t="s">
        <v>125</v>
      </c>
      <c r="K62" s="80" t="s">
        <v>129</v>
      </c>
      <c r="L62" s="80" t="s">
        <v>130</v>
      </c>
      <c r="M62" s="80" t="s">
        <v>131</v>
      </c>
      <c r="N62" s="80" t="s">
        <v>132</v>
      </c>
      <c r="O62" s="80" t="s">
        <v>133</v>
      </c>
      <c r="P62" s="80" t="s">
        <v>184</v>
      </c>
      <c r="Q62" s="81" t="s">
        <v>134</v>
      </c>
      <c r="R62" s="81" t="s">
        <v>135</v>
      </c>
      <c r="S62" s="228"/>
      <c r="T62" s="6"/>
      <c r="U62" s="82" t="s">
        <v>139</v>
      </c>
      <c r="V62" s="82" t="s">
        <v>140</v>
      </c>
      <c r="W62" s="82" t="s">
        <v>141</v>
      </c>
      <c r="X62" s="82" t="s">
        <v>142</v>
      </c>
      <c r="Y62" s="82" t="s">
        <v>143</v>
      </c>
    </row>
    <row r="63" spans="1:25" ht="22.5" customHeight="1" x14ac:dyDescent="0.25">
      <c r="A63" s="31">
        <v>1</v>
      </c>
      <c r="B63" s="31" t="str">
        <f>+'Matriz Riesgo'!$B$25</f>
        <v xml:space="preserve"> 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>
        <f>SUM(C63:R63)</f>
        <v>0</v>
      </c>
      <c r="U63" s="31">
        <f>+S63</f>
        <v>0</v>
      </c>
      <c r="V63" s="31">
        <f>+S64</f>
        <v>0</v>
      </c>
      <c r="W63" s="31">
        <f>+S65</f>
        <v>0</v>
      </c>
      <c r="X63" s="31">
        <f>+S66</f>
        <v>0</v>
      </c>
      <c r="Y63" s="31">
        <f>AVERAGE(U63:X63)</f>
        <v>0</v>
      </c>
    </row>
    <row r="64" spans="1:25" ht="22.5" customHeight="1" x14ac:dyDescent="0.25">
      <c r="A64" s="55">
        <v>2</v>
      </c>
      <c r="B64" s="31" t="str">
        <f>+'Matriz Riesgo'!$B$25</f>
        <v xml:space="preserve"> 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>
        <f>SUM(C64:R64)</f>
        <v>0</v>
      </c>
      <c r="U64" s="13"/>
      <c r="V64" s="13"/>
      <c r="W64" s="13"/>
      <c r="X64" s="13"/>
      <c r="Y64" s="13"/>
    </row>
    <row r="65" spans="1:20" s="13" customFormat="1" ht="22.5" customHeight="1" x14ac:dyDescent="0.25">
      <c r="A65" s="55">
        <v>3</v>
      </c>
      <c r="B65" s="31" t="str">
        <f>+'Matriz Riesgo'!$B$25</f>
        <v xml:space="preserve"> 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>
        <f>SUM(C65:R65)</f>
        <v>0</v>
      </c>
      <c r="T65" s="6"/>
    </row>
    <row r="66" spans="1:20" s="13" customFormat="1" ht="22.5" customHeight="1" x14ac:dyDescent="0.25">
      <c r="A66" s="31">
        <v>4</v>
      </c>
      <c r="B66" s="31" t="str">
        <f>+'Matriz Riesgo'!$B$25</f>
        <v xml:space="preserve"> 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>
        <f>SUM(C66:R66)</f>
        <v>0</v>
      </c>
      <c r="T66" s="6"/>
    </row>
    <row r="67" spans="1:20" s="13" customFormat="1" ht="22.5" customHeight="1" x14ac:dyDescent="0.25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6"/>
    </row>
    <row r="68" spans="1:20" s="13" customFormat="1" ht="22.5" customHeight="1" x14ac:dyDescent="0.25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6"/>
    </row>
    <row r="70" spans="1:20" s="11" customFormat="1" x14ac:dyDescent="0.25">
      <c r="B70" s="43"/>
    </row>
  </sheetData>
  <mergeCells count="75">
    <mergeCell ref="A7:A8"/>
    <mergeCell ref="A16:A17"/>
    <mergeCell ref="A28:A29"/>
    <mergeCell ref="A39:A40"/>
    <mergeCell ref="A1:C5"/>
    <mergeCell ref="B16:B17"/>
    <mergeCell ref="C16:D16"/>
    <mergeCell ref="D1:O2"/>
    <mergeCell ref="D3:O4"/>
    <mergeCell ref="L28:M28"/>
    <mergeCell ref="N28:O28"/>
    <mergeCell ref="E16:F16"/>
    <mergeCell ref="G16:H16"/>
    <mergeCell ref="C7:D7"/>
    <mergeCell ref="I7:K7"/>
    <mergeCell ref="L7:M7"/>
    <mergeCell ref="P1:R2"/>
    <mergeCell ref="P3:R3"/>
    <mergeCell ref="P4:R4"/>
    <mergeCell ref="P5:R5"/>
    <mergeCell ref="D5:I5"/>
    <mergeCell ref="J5:O5"/>
    <mergeCell ref="U39:Y39"/>
    <mergeCell ref="B39:B40"/>
    <mergeCell ref="C39:D39"/>
    <mergeCell ref="E39:F39"/>
    <mergeCell ref="G39:H39"/>
    <mergeCell ref="I39:K39"/>
    <mergeCell ref="L39:M39"/>
    <mergeCell ref="N39:O39"/>
    <mergeCell ref="P39:R39"/>
    <mergeCell ref="S39:S40"/>
    <mergeCell ref="P28:R28"/>
    <mergeCell ref="S28:S29"/>
    <mergeCell ref="U28:Y28"/>
    <mergeCell ref="B28:B29"/>
    <mergeCell ref="C28:D28"/>
    <mergeCell ref="E28:F28"/>
    <mergeCell ref="G28:H28"/>
    <mergeCell ref="I28:K28"/>
    <mergeCell ref="U16:Y16"/>
    <mergeCell ref="I16:K16"/>
    <mergeCell ref="L16:M16"/>
    <mergeCell ref="N16:O16"/>
    <mergeCell ref="P16:R16"/>
    <mergeCell ref="S16:S17"/>
    <mergeCell ref="U7:Y7"/>
    <mergeCell ref="S7:S8"/>
    <mergeCell ref="N7:O7"/>
    <mergeCell ref="P7:R7"/>
    <mergeCell ref="B7:B8"/>
    <mergeCell ref="E7:F7"/>
    <mergeCell ref="G7:H7"/>
    <mergeCell ref="S50:S51"/>
    <mergeCell ref="A50:A51"/>
    <mergeCell ref="B50:B51"/>
    <mergeCell ref="C50:D50"/>
    <mergeCell ref="E50:F50"/>
    <mergeCell ref="G50:H50"/>
    <mergeCell ref="U50:Y50"/>
    <mergeCell ref="A61:A62"/>
    <mergeCell ref="B61:B62"/>
    <mergeCell ref="C61:D61"/>
    <mergeCell ref="E61:F61"/>
    <mergeCell ref="G61:H61"/>
    <mergeCell ref="I61:K61"/>
    <mergeCell ref="L61:M61"/>
    <mergeCell ref="N61:O61"/>
    <mergeCell ref="P61:R61"/>
    <mergeCell ref="S61:S62"/>
    <mergeCell ref="U61:Y61"/>
    <mergeCell ref="I50:K50"/>
    <mergeCell ref="L50:M50"/>
    <mergeCell ref="N50:O50"/>
    <mergeCell ref="P50:R50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"/>
  <sheetViews>
    <sheetView workbookViewId="0">
      <selection activeCell="J12" sqref="J12"/>
    </sheetView>
  </sheetViews>
  <sheetFormatPr baseColWidth="10" defaultRowHeight="15" x14ac:dyDescent="0.25"/>
  <cols>
    <col min="1" max="16384" width="11.42578125" style="6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78"/>
  <sheetViews>
    <sheetView topLeftCell="A17" workbookViewId="0">
      <selection activeCell="A81" sqref="A81"/>
    </sheetView>
  </sheetViews>
  <sheetFormatPr baseColWidth="10" defaultRowHeight="15" x14ac:dyDescent="0.25"/>
  <cols>
    <col min="1" max="1" width="26" style="1" customWidth="1"/>
    <col min="2" max="2" width="73.28515625" style="1" customWidth="1"/>
    <col min="3" max="3" width="71.7109375" customWidth="1"/>
    <col min="4" max="4" width="26" customWidth="1"/>
  </cols>
  <sheetData>
    <row r="1" spans="1:3" x14ac:dyDescent="0.25">
      <c r="A1" s="44" t="s">
        <v>0</v>
      </c>
      <c r="B1" s="44" t="s">
        <v>107</v>
      </c>
    </row>
    <row r="2" spans="1:3" ht="60" x14ac:dyDescent="0.25">
      <c r="A2" s="45" t="s">
        <v>96</v>
      </c>
      <c r="B2" s="46" t="s">
        <v>12</v>
      </c>
    </row>
    <row r="3" spans="1:3" x14ac:dyDescent="0.25">
      <c r="A3" s="122" t="s">
        <v>187</v>
      </c>
      <c r="B3" s="46"/>
    </row>
    <row r="4" spans="1:3" ht="30" x14ac:dyDescent="0.25">
      <c r="A4" s="47" t="s">
        <v>95</v>
      </c>
      <c r="B4" s="46"/>
    </row>
    <row r="5" spans="1:3" ht="60" x14ac:dyDescent="0.25">
      <c r="A5" s="45" t="s">
        <v>90</v>
      </c>
      <c r="B5" s="48" t="s">
        <v>2</v>
      </c>
    </row>
    <row r="6" spans="1:3" ht="31.5" customHeight="1" x14ac:dyDescent="0.25">
      <c r="A6" s="45" t="s">
        <v>94</v>
      </c>
      <c r="B6" s="48" t="s">
        <v>11</v>
      </c>
      <c r="C6" s="19"/>
    </row>
    <row r="7" spans="1:3" ht="45" x14ac:dyDescent="0.25">
      <c r="A7" s="45" t="s">
        <v>99</v>
      </c>
      <c r="B7" s="48" t="s">
        <v>6</v>
      </c>
    </row>
    <row r="8" spans="1:3" ht="75" x14ac:dyDescent="0.25">
      <c r="A8" s="122" t="s">
        <v>186</v>
      </c>
      <c r="B8" s="48" t="s">
        <v>1</v>
      </c>
    </row>
    <row r="9" spans="1:3" ht="45" x14ac:dyDescent="0.25">
      <c r="A9" s="45" t="s">
        <v>93</v>
      </c>
      <c r="B9" s="48" t="s">
        <v>8</v>
      </c>
    </row>
    <row r="10" spans="1:3" ht="45" x14ac:dyDescent="0.25">
      <c r="A10" s="45" t="s">
        <v>91</v>
      </c>
      <c r="B10" s="48" t="s">
        <v>4</v>
      </c>
    </row>
    <row r="11" spans="1:3" ht="60" x14ac:dyDescent="0.25">
      <c r="A11" s="45" t="s">
        <v>100</v>
      </c>
      <c r="B11" s="48" t="s">
        <v>10</v>
      </c>
    </row>
    <row r="12" spans="1:3" ht="75" x14ac:dyDescent="0.25">
      <c r="A12" s="45" t="s">
        <v>104</v>
      </c>
      <c r="B12" s="48" t="s">
        <v>15</v>
      </c>
    </row>
    <row r="13" spans="1:3" ht="75" x14ac:dyDescent="0.25">
      <c r="A13" s="45" t="s">
        <v>102</v>
      </c>
      <c r="B13" s="48" t="s">
        <v>13</v>
      </c>
    </row>
    <row r="14" spans="1:3" ht="75" x14ac:dyDescent="0.25">
      <c r="A14" s="122" t="s">
        <v>190</v>
      </c>
      <c r="B14" s="48" t="s">
        <v>1</v>
      </c>
    </row>
    <row r="15" spans="1:3" ht="60" x14ac:dyDescent="0.25">
      <c r="A15" s="45" t="s">
        <v>98</v>
      </c>
      <c r="B15" s="48" t="s">
        <v>3</v>
      </c>
    </row>
    <row r="16" spans="1:3" ht="75" x14ac:dyDescent="0.25">
      <c r="A16" s="45" t="s">
        <v>103</v>
      </c>
      <c r="B16" s="48" t="s">
        <v>14</v>
      </c>
    </row>
    <row r="17" spans="1:2" ht="60" x14ac:dyDescent="0.25">
      <c r="A17" s="45" t="s">
        <v>105</v>
      </c>
      <c r="B17" s="48" t="s">
        <v>16</v>
      </c>
    </row>
    <row r="18" spans="1:2" ht="45" x14ac:dyDescent="0.25">
      <c r="A18" s="45" t="s">
        <v>188</v>
      </c>
      <c r="B18" s="48" t="s">
        <v>9</v>
      </c>
    </row>
    <row r="19" spans="1:2" ht="30" x14ac:dyDescent="0.25">
      <c r="A19" s="45" t="s">
        <v>97</v>
      </c>
      <c r="B19" s="49" t="s">
        <v>17</v>
      </c>
    </row>
    <row r="20" spans="1:2" x14ac:dyDescent="0.25">
      <c r="A20" s="122" t="s">
        <v>189</v>
      </c>
      <c r="B20" s="46"/>
    </row>
    <row r="21" spans="1:2" x14ac:dyDescent="0.25">
      <c r="A21" s="45" t="s">
        <v>92</v>
      </c>
      <c r="B21" s="48" t="s">
        <v>5</v>
      </c>
    </row>
    <row r="22" spans="1:2" x14ac:dyDescent="0.25">
      <c r="A22" s="47" t="s">
        <v>101</v>
      </c>
      <c r="B22" s="49"/>
    </row>
    <row r="23" spans="1:2" ht="90" x14ac:dyDescent="0.25">
      <c r="A23" s="45" t="s">
        <v>106</v>
      </c>
      <c r="B23" s="48" t="s">
        <v>7</v>
      </c>
    </row>
    <row r="24" spans="1:2" x14ac:dyDescent="0.25">
      <c r="A24" s="18"/>
      <c r="B24" s="18"/>
    </row>
    <row r="26" spans="1:2" s="5" customFormat="1" x14ac:dyDescent="0.25">
      <c r="A26" s="2" t="s">
        <v>19</v>
      </c>
      <c r="B26" s="2"/>
    </row>
    <row r="27" spans="1:2" x14ac:dyDescent="0.25">
      <c r="A27" s="1" t="s">
        <v>41</v>
      </c>
      <c r="B27" t="s">
        <v>34</v>
      </c>
    </row>
    <row r="28" spans="1:2" x14ac:dyDescent="0.25">
      <c r="A28" s="1" t="s">
        <v>42</v>
      </c>
      <c r="B28" t="s">
        <v>33</v>
      </c>
    </row>
    <row r="29" spans="1:2" x14ac:dyDescent="0.25">
      <c r="A29" s="1" t="s">
        <v>20</v>
      </c>
      <c r="B29" t="s">
        <v>32</v>
      </c>
    </row>
    <row r="30" spans="1:2" x14ac:dyDescent="0.25">
      <c r="A30" s="1" t="s">
        <v>43</v>
      </c>
      <c r="B30" t="s">
        <v>31</v>
      </c>
    </row>
    <row r="31" spans="1:2" x14ac:dyDescent="0.25">
      <c r="A31" s="1" t="s">
        <v>27</v>
      </c>
      <c r="B31" t="s">
        <v>30</v>
      </c>
    </row>
    <row r="32" spans="1:2" x14ac:dyDescent="0.25">
      <c r="A32" s="1" t="s">
        <v>21</v>
      </c>
      <c r="B32" t="s">
        <v>29</v>
      </c>
    </row>
    <row r="33" spans="1:2" x14ac:dyDescent="0.25">
      <c r="A33" s="1" t="s">
        <v>22</v>
      </c>
      <c r="B33" t="s">
        <v>28</v>
      </c>
    </row>
    <row r="35" spans="1:2" s="5" customFormat="1" x14ac:dyDescent="0.25">
      <c r="A35" s="2" t="s">
        <v>18</v>
      </c>
      <c r="B35" s="2"/>
    </row>
    <row r="36" spans="1:2" x14ac:dyDescent="0.25">
      <c r="A36" s="1" t="s">
        <v>23</v>
      </c>
      <c r="B36" t="s">
        <v>35</v>
      </c>
    </row>
    <row r="37" spans="1:2" x14ac:dyDescent="0.25">
      <c r="A37" s="1" t="s">
        <v>24</v>
      </c>
      <c r="B37" t="s">
        <v>36</v>
      </c>
    </row>
    <row r="38" spans="1:2" x14ac:dyDescent="0.25">
      <c r="A38" s="1" t="s">
        <v>25</v>
      </c>
      <c r="B38" t="s">
        <v>37</v>
      </c>
    </row>
    <row r="39" spans="1:2" x14ac:dyDescent="0.25">
      <c r="A39" s="1" t="s">
        <v>44</v>
      </c>
      <c r="B39" t="s">
        <v>38</v>
      </c>
    </row>
    <row r="40" spans="1:2" x14ac:dyDescent="0.25">
      <c r="A40" s="1" t="s">
        <v>45</v>
      </c>
      <c r="B40" t="s">
        <v>39</v>
      </c>
    </row>
    <row r="41" spans="1:2" x14ac:dyDescent="0.25">
      <c r="A41" s="1" t="s">
        <v>26</v>
      </c>
      <c r="B41" t="s">
        <v>40</v>
      </c>
    </row>
    <row r="43" spans="1:2" s="5" customFormat="1" x14ac:dyDescent="0.25">
      <c r="A43" s="2" t="s">
        <v>48</v>
      </c>
      <c r="B43" s="2"/>
    </row>
    <row r="44" spans="1:2" x14ac:dyDescent="0.25">
      <c r="A44" s="1" t="s">
        <v>191</v>
      </c>
    </row>
    <row r="45" spans="1:2" x14ac:dyDescent="0.25">
      <c r="A45" s="1" t="s">
        <v>0</v>
      </c>
    </row>
    <row r="46" spans="1:2" x14ac:dyDescent="0.25">
      <c r="A46" s="1" t="s">
        <v>50</v>
      </c>
    </row>
    <row r="47" spans="1:2" x14ac:dyDescent="0.25">
      <c r="A47" s="1" t="s">
        <v>51</v>
      </c>
    </row>
    <row r="48" spans="1:2" x14ac:dyDescent="0.25">
      <c r="A48" s="1" t="s">
        <v>49</v>
      </c>
    </row>
    <row r="49" spans="1:2" x14ac:dyDescent="0.25">
      <c r="A49" s="1" t="s">
        <v>192</v>
      </c>
    </row>
    <row r="51" spans="1:2" s="5" customFormat="1" x14ac:dyDescent="0.25">
      <c r="A51" s="2" t="s">
        <v>53</v>
      </c>
      <c r="B51" s="2" t="s">
        <v>111</v>
      </c>
    </row>
    <row r="52" spans="1:2" s="3" customFormat="1" x14ac:dyDescent="0.25">
      <c r="A52" s="25"/>
      <c r="B52" s="25"/>
    </row>
    <row r="53" spans="1:2" x14ac:dyDescent="0.25">
      <c r="A53" s="8" t="s">
        <v>59</v>
      </c>
      <c r="B53" s="8" t="s">
        <v>146</v>
      </c>
    </row>
    <row r="54" spans="1:2" x14ac:dyDescent="0.25">
      <c r="A54" s="8" t="s">
        <v>58</v>
      </c>
      <c r="B54" s="8" t="s">
        <v>147</v>
      </c>
    </row>
    <row r="55" spans="1:2" x14ac:dyDescent="0.25">
      <c r="A55" s="8" t="s">
        <v>57</v>
      </c>
      <c r="B55" s="8" t="s">
        <v>148</v>
      </c>
    </row>
    <row r="56" spans="1:2" x14ac:dyDescent="0.25">
      <c r="A56" s="8" t="s">
        <v>56</v>
      </c>
      <c r="B56" s="8" t="s">
        <v>149</v>
      </c>
    </row>
    <row r="57" spans="1:2" x14ac:dyDescent="0.25">
      <c r="A57" s="8" t="s">
        <v>55</v>
      </c>
      <c r="B57" s="8" t="s">
        <v>150</v>
      </c>
    </row>
    <row r="58" spans="1:2" x14ac:dyDescent="0.25">
      <c r="A58" s="7" t="s">
        <v>66</v>
      </c>
      <c r="B58" s="7"/>
    </row>
    <row r="59" spans="1:2" x14ac:dyDescent="0.25">
      <c r="A59" s="1" t="s">
        <v>73</v>
      </c>
    </row>
    <row r="60" spans="1:2" x14ac:dyDescent="0.25">
      <c r="A60" s="1" t="s">
        <v>74</v>
      </c>
    </row>
    <row r="62" spans="1:2" s="5" customFormat="1" x14ac:dyDescent="0.25">
      <c r="A62" s="2" t="s">
        <v>112</v>
      </c>
      <c r="B62" s="2"/>
    </row>
    <row r="63" spans="1:2" x14ac:dyDescent="0.25">
      <c r="A63" s="27" t="s">
        <v>86</v>
      </c>
    </row>
    <row r="64" spans="1:2" x14ac:dyDescent="0.25">
      <c r="A64" s="28" t="s">
        <v>87</v>
      </c>
    </row>
    <row r="65" spans="1:2" x14ac:dyDescent="0.25">
      <c r="A65" s="29" t="s">
        <v>84</v>
      </c>
    </row>
    <row r="66" spans="1:2" x14ac:dyDescent="0.25">
      <c r="A66" s="30" t="s">
        <v>88</v>
      </c>
    </row>
    <row r="67" spans="1:2" x14ac:dyDescent="0.25">
      <c r="A67" s="1" t="s">
        <v>114</v>
      </c>
    </row>
    <row r="68" spans="1:2" s="5" customFormat="1" x14ac:dyDescent="0.25">
      <c r="A68" s="2" t="s">
        <v>163</v>
      </c>
      <c r="B68" s="2"/>
    </row>
    <row r="69" spans="1:2" x14ac:dyDescent="0.25">
      <c r="A69" s="1" t="s">
        <v>152</v>
      </c>
    </row>
    <row r="70" spans="1:2" x14ac:dyDescent="0.25">
      <c r="A70" s="1" t="s">
        <v>84</v>
      </c>
    </row>
    <row r="71" spans="1:2" x14ac:dyDescent="0.25">
      <c r="A71" s="1" t="s">
        <v>164</v>
      </c>
    </row>
    <row r="72" spans="1:2" x14ac:dyDescent="0.25">
      <c r="A72" s="1" t="s">
        <v>114</v>
      </c>
    </row>
    <row r="73" spans="1:2" s="5" customFormat="1" x14ac:dyDescent="0.25">
      <c r="A73" s="2" t="s">
        <v>153</v>
      </c>
      <c r="B73" s="2"/>
    </row>
    <row r="74" spans="1:2" x14ac:dyDescent="0.25">
      <c r="A74" s="1" t="s">
        <v>154</v>
      </c>
    </row>
    <row r="75" spans="1:2" x14ac:dyDescent="0.25">
      <c r="A75" s="1" t="s">
        <v>155</v>
      </c>
    </row>
    <row r="76" spans="1:2" x14ac:dyDescent="0.25">
      <c r="A76" s="1" t="s">
        <v>156</v>
      </c>
    </row>
    <row r="77" spans="1:2" x14ac:dyDescent="0.25">
      <c r="A77" s="1" t="s">
        <v>157</v>
      </c>
    </row>
    <row r="78" spans="1:2" x14ac:dyDescent="0.25">
      <c r="A78" s="1" t="s">
        <v>114</v>
      </c>
    </row>
  </sheetData>
  <dataValidations count="1">
    <dataValidation type="list" allowBlank="1" showInputMessage="1" showErrorMessage="1" sqref="A1:B1">
      <formula1>$A$2:$A$23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Matriz Riesgo</vt:lpstr>
      <vt:lpstr>Contextos</vt:lpstr>
      <vt:lpstr>Probabilidad</vt:lpstr>
      <vt:lpstr>Mapa Calor</vt:lpstr>
      <vt:lpstr>Controles</vt:lpstr>
      <vt:lpstr>Tratamiento</vt:lpstr>
      <vt:lpstr>Objetivos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Reyes Cardenas</dc:creator>
  <cp:lastModifiedBy>ALEJANDRO HORTÚA SALAMANCA</cp:lastModifiedBy>
  <cp:lastPrinted>2020-01-16T13:21:00Z</cp:lastPrinted>
  <dcterms:created xsi:type="dcterms:W3CDTF">2019-07-03T13:02:18Z</dcterms:created>
  <dcterms:modified xsi:type="dcterms:W3CDTF">2024-05-17T16:40:41Z</dcterms:modified>
</cp:coreProperties>
</file>